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P:\Pulpit\"/>
    </mc:Choice>
  </mc:AlternateContent>
  <xr:revisionPtr revIDLastSave="0" documentId="8_{60DB577E-AEB8-4A24-BA60-282A54EB7A78}" xr6:coauthVersionLast="47" xr6:coauthVersionMax="47" xr10:uidLastSave="{00000000-0000-0000-0000-000000000000}"/>
  <bookViews>
    <workbookView xWindow="6735" yWindow="990" windowWidth="21045" windowHeight="14400" firstSheet="2" activeTab="2" xr2:uid="{00000000-000D-0000-FFFF-FFFF00000000}"/>
  </bookViews>
  <sheets>
    <sheet name="BRUDNA" sheetId="2" state="hidden" r:id="rId1"/>
    <sheet name="Arkusz3" sheetId="3" state="hidden" r:id="rId2"/>
    <sheet name="FAN" sheetId="1" r:id="rId3"/>
    <sheet name="LS - translatoryka" sheetId="6" state="hidden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7" i="1" l="1"/>
  <c r="E11" i="1"/>
  <c r="E12" i="1"/>
  <c r="E13" i="1"/>
  <c r="E14" i="1"/>
  <c r="C11" i="1"/>
  <c r="C12" i="1"/>
  <c r="C13" i="1"/>
  <c r="C14" i="1"/>
  <c r="C16" i="1"/>
  <c r="C17" i="1"/>
  <c r="C18" i="1"/>
  <c r="I11" i="1"/>
  <c r="I12" i="1"/>
  <c r="I13" i="1"/>
  <c r="I14" i="1"/>
  <c r="I15" i="1"/>
  <c r="I16" i="1"/>
  <c r="I17" i="1"/>
  <c r="I18" i="1"/>
  <c r="H11" i="1"/>
  <c r="H12" i="1"/>
  <c r="H13" i="1"/>
  <c r="H14" i="1"/>
  <c r="H15" i="1"/>
  <c r="H16" i="1"/>
  <c r="H17" i="1"/>
  <c r="H18" i="1"/>
  <c r="G11" i="1"/>
  <c r="G12" i="1"/>
  <c r="G13" i="1"/>
  <c r="G14" i="1"/>
  <c r="G15" i="1"/>
  <c r="G16" i="1"/>
  <c r="G17" i="1"/>
  <c r="G18" i="1"/>
  <c r="F11" i="1"/>
  <c r="F12" i="1"/>
  <c r="F13" i="1"/>
  <c r="F14" i="1"/>
  <c r="F15" i="1"/>
  <c r="F16" i="1"/>
  <c r="F17" i="1"/>
  <c r="F18" i="1"/>
  <c r="E16" i="1"/>
  <c r="E17" i="1"/>
  <c r="E18" i="1"/>
  <c r="E15" i="1" l="1"/>
  <c r="C15" i="1"/>
  <c r="C31" i="1"/>
  <c r="F31" i="1"/>
  <c r="G31" i="1"/>
  <c r="H31" i="1"/>
  <c r="I31" i="1"/>
  <c r="C29" i="1"/>
  <c r="F29" i="1"/>
  <c r="G29" i="1"/>
  <c r="H29" i="1"/>
  <c r="I29" i="1"/>
  <c r="C30" i="1"/>
  <c r="F30" i="1"/>
  <c r="G30" i="1"/>
  <c r="H30" i="1"/>
  <c r="I30" i="1"/>
  <c r="AM57" i="1"/>
  <c r="O57" i="1"/>
  <c r="C55" i="1"/>
  <c r="C39" i="1"/>
  <c r="I38" i="1"/>
  <c r="H38" i="1"/>
  <c r="G38" i="1"/>
  <c r="F38" i="1"/>
  <c r="E38" i="1"/>
  <c r="C38" i="1"/>
  <c r="C40" i="1"/>
  <c r="E40" i="1"/>
  <c r="F40" i="1"/>
  <c r="G40" i="1"/>
  <c r="H40" i="1"/>
  <c r="I40" i="1"/>
  <c r="I41" i="1"/>
  <c r="H41" i="1"/>
  <c r="G41" i="1"/>
  <c r="F41" i="1"/>
  <c r="E41" i="1"/>
  <c r="C41" i="1"/>
  <c r="I44" i="1"/>
  <c r="H44" i="1"/>
  <c r="G44" i="1"/>
  <c r="F44" i="1"/>
  <c r="E44" i="1"/>
  <c r="C44" i="1"/>
  <c r="C46" i="1"/>
  <c r="E46" i="1"/>
  <c r="F46" i="1"/>
  <c r="G46" i="1"/>
  <c r="H46" i="1"/>
  <c r="I46" i="1"/>
  <c r="C47" i="1"/>
  <c r="E47" i="1"/>
  <c r="F47" i="1"/>
  <c r="G47" i="1"/>
  <c r="H47" i="1"/>
  <c r="I47" i="1"/>
  <c r="C42" i="1"/>
  <c r="C43" i="1"/>
  <c r="C45" i="1"/>
  <c r="E45" i="1"/>
  <c r="F45" i="1"/>
  <c r="G45" i="1"/>
  <c r="H45" i="1"/>
  <c r="I45" i="1"/>
  <c r="E55" i="1"/>
  <c r="F55" i="1"/>
  <c r="G55" i="1"/>
  <c r="H55" i="1"/>
  <c r="I55" i="1"/>
  <c r="G42" i="1"/>
  <c r="E43" i="1"/>
  <c r="F43" i="1"/>
  <c r="G43" i="1"/>
  <c r="H43" i="1"/>
  <c r="I43" i="1"/>
  <c r="E42" i="1"/>
  <c r="F42" i="1"/>
  <c r="H42" i="1"/>
  <c r="I42" i="1"/>
  <c r="E54" i="1"/>
  <c r="I54" i="1"/>
  <c r="E48" i="1"/>
  <c r="F48" i="1"/>
  <c r="G48" i="1"/>
  <c r="H48" i="1"/>
  <c r="I48" i="1"/>
  <c r="E49" i="1"/>
  <c r="F49" i="1"/>
  <c r="G49" i="1"/>
  <c r="H49" i="1"/>
  <c r="I49" i="1"/>
  <c r="E50" i="1"/>
  <c r="F50" i="1"/>
  <c r="G50" i="1"/>
  <c r="H50" i="1"/>
  <c r="I50" i="1"/>
  <c r="E51" i="1"/>
  <c r="F51" i="1"/>
  <c r="G51" i="1"/>
  <c r="H51" i="1"/>
  <c r="I51" i="1"/>
  <c r="E52" i="1"/>
  <c r="F52" i="1"/>
  <c r="G52" i="1"/>
  <c r="H52" i="1"/>
  <c r="I52" i="1"/>
  <c r="AS42" i="6"/>
  <c r="AQ42" i="6"/>
  <c r="AP42" i="6"/>
  <c r="AO42" i="6"/>
  <c r="AN42" i="6"/>
  <c r="AM42" i="6"/>
  <c r="AK42" i="6"/>
  <c r="AJ42" i="6"/>
  <c r="AI42" i="6"/>
  <c r="AH42" i="6"/>
  <c r="AG42" i="6"/>
  <c r="AE42" i="6"/>
  <c r="AD42" i="6"/>
  <c r="AC43" i="6" s="1"/>
  <c r="AC42" i="6"/>
  <c r="AB42" i="6"/>
  <c r="AA42" i="6"/>
  <c r="Y42" i="6"/>
  <c r="X42" i="6"/>
  <c r="W42" i="6"/>
  <c r="V42" i="6"/>
  <c r="U42" i="6"/>
  <c r="S42" i="6"/>
  <c r="R42" i="6"/>
  <c r="Q42" i="6"/>
  <c r="P42" i="6"/>
  <c r="Q43" i="6" s="1"/>
  <c r="O42" i="6"/>
  <c r="M42" i="6"/>
  <c r="L42" i="6"/>
  <c r="K42" i="6"/>
  <c r="J42" i="6"/>
  <c r="D42" i="6"/>
  <c r="I40" i="6"/>
  <c r="H40" i="6"/>
  <c r="G40" i="6"/>
  <c r="F40" i="6"/>
  <c r="E40" i="6"/>
  <c r="C40" i="6"/>
  <c r="C39" i="6" s="1"/>
  <c r="I38" i="6"/>
  <c r="H38" i="6"/>
  <c r="G38" i="6"/>
  <c r="F38" i="6"/>
  <c r="E38" i="6"/>
  <c r="C38" i="6"/>
  <c r="I37" i="6"/>
  <c r="H37" i="6"/>
  <c r="G37" i="6"/>
  <c r="F37" i="6"/>
  <c r="E37" i="6"/>
  <c r="C37" i="6"/>
  <c r="I36" i="6"/>
  <c r="H36" i="6"/>
  <c r="G36" i="6"/>
  <c r="F36" i="6"/>
  <c r="E36" i="6"/>
  <c r="C36" i="6"/>
  <c r="I35" i="6"/>
  <c r="H35" i="6"/>
  <c r="G35" i="6"/>
  <c r="F35" i="6"/>
  <c r="E35" i="6"/>
  <c r="C35" i="6"/>
  <c r="I34" i="6"/>
  <c r="H34" i="6"/>
  <c r="G34" i="6"/>
  <c r="F34" i="6"/>
  <c r="E34" i="6"/>
  <c r="C34" i="6"/>
  <c r="I33" i="6"/>
  <c r="H33" i="6"/>
  <c r="G33" i="6"/>
  <c r="F33" i="6"/>
  <c r="E33" i="6"/>
  <c r="C33" i="6"/>
  <c r="I32" i="6"/>
  <c r="H32" i="6"/>
  <c r="G32" i="6"/>
  <c r="F32" i="6"/>
  <c r="E32" i="6"/>
  <c r="C32" i="6"/>
  <c r="I30" i="6"/>
  <c r="H30" i="6"/>
  <c r="G30" i="6"/>
  <c r="F30" i="6"/>
  <c r="E30" i="6"/>
  <c r="C30" i="6"/>
  <c r="I29" i="6"/>
  <c r="H29" i="6"/>
  <c r="G29" i="6"/>
  <c r="E29" i="6" s="1"/>
  <c r="F29" i="6"/>
  <c r="C29" i="6"/>
  <c r="I28" i="6"/>
  <c r="H28" i="6"/>
  <c r="G28" i="6"/>
  <c r="F28" i="6"/>
  <c r="E28" i="6" s="1"/>
  <c r="C28" i="6"/>
  <c r="I27" i="6"/>
  <c r="H27" i="6"/>
  <c r="G27" i="6"/>
  <c r="F27" i="6"/>
  <c r="C27" i="6"/>
  <c r="I26" i="6"/>
  <c r="H26" i="6"/>
  <c r="G26" i="6"/>
  <c r="F26" i="6"/>
  <c r="C26" i="6"/>
  <c r="I25" i="6"/>
  <c r="H25" i="6"/>
  <c r="G25" i="6"/>
  <c r="F25" i="6"/>
  <c r="C25" i="6"/>
  <c r="I24" i="6"/>
  <c r="H24" i="6"/>
  <c r="G24" i="6"/>
  <c r="F24" i="6"/>
  <c r="C24" i="6"/>
  <c r="I23" i="6"/>
  <c r="H23" i="6"/>
  <c r="G23" i="6"/>
  <c r="F23" i="6"/>
  <c r="C23" i="6"/>
  <c r="I22" i="6"/>
  <c r="H22" i="6"/>
  <c r="G22" i="6"/>
  <c r="F22" i="6"/>
  <c r="C22" i="6"/>
  <c r="I21" i="6"/>
  <c r="H21" i="6"/>
  <c r="G21" i="6"/>
  <c r="F21" i="6"/>
  <c r="C21" i="6"/>
  <c r="I20" i="6"/>
  <c r="H20" i="6"/>
  <c r="G20" i="6"/>
  <c r="F20" i="6"/>
  <c r="E20" i="6" s="1"/>
  <c r="C20" i="6"/>
  <c r="I18" i="6"/>
  <c r="H18" i="6"/>
  <c r="G18" i="6"/>
  <c r="F18" i="6"/>
  <c r="C18" i="6"/>
  <c r="I17" i="6"/>
  <c r="H17" i="6"/>
  <c r="G17" i="6"/>
  <c r="F17" i="6"/>
  <c r="E17" i="6"/>
  <c r="C17" i="6"/>
  <c r="I16" i="6"/>
  <c r="H16" i="6"/>
  <c r="G16" i="6"/>
  <c r="F16" i="6"/>
  <c r="E16" i="6"/>
  <c r="C16" i="6"/>
  <c r="I15" i="6"/>
  <c r="H15" i="6"/>
  <c r="G15" i="6"/>
  <c r="F15" i="6"/>
  <c r="E15" i="6"/>
  <c r="C15" i="6"/>
  <c r="I13" i="6"/>
  <c r="H13" i="6"/>
  <c r="G13" i="6"/>
  <c r="F13" i="6"/>
  <c r="E13" i="6"/>
  <c r="C13" i="6"/>
  <c r="I12" i="6"/>
  <c r="H12" i="6"/>
  <c r="G12" i="6"/>
  <c r="F12" i="6"/>
  <c r="E12" i="6"/>
  <c r="C12" i="6"/>
  <c r="I11" i="6"/>
  <c r="H11" i="6"/>
  <c r="G11" i="6"/>
  <c r="F11" i="6"/>
  <c r="E11" i="6"/>
  <c r="C11" i="6"/>
  <c r="I10" i="6"/>
  <c r="H10" i="6"/>
  <c r="G10" i="6"/>
  <c r="F10" i="6"/>
  <c r="E10" i="6"/>
  <c r="C10" i="6"/>
  <c r="C51" i="1"/>
  <c r="C52" i="1"/>
  <c r="C50" i="1"/>
  <c r="I36" i="1"/>
  <c r="H36" i="1"/>
  <c r="G36" i="1"/>
  <c r="F36" i="1"/>
  <c r="E36" i="1"/>
  <c r="C36" i="1"/>
  <c r="I20" i="1"/>
  <c r="H20" i="1"/>
  <c r="G20" i="1"/>
  <c r="F20" i="1"/>
  <c r="C20" i="1"/>
  <c r="I10" i="1"/>
  <c r="H10" i="1"/>
  <c r="G10" i="1"/>
  <c r="F10" i="1"/>
  <c r="F21" i="1"/>
  <c r="G21" i="1"/>
  <c r="H21" i="1"/>
  <c r="I21" i="1"/>
  <c r="F22" i="1"/>
  <c r="G22" i="1"/>
  <c r="H22" i="1"/>
  <c r="I22" i="1"/>
  <c r="F23" i="1"/>
  <c r="G23" i="1"/>
  <c r="H23" i="1"/>
  <c r="I23" i="1"/>
  <c r="F24" i="1"/>
  <c r="G24" i="1"/>
  <c r="H24" i="1"/>
  <c r="I24" i="1"/>
  <c r="F25" i="1"/>
  <c r="G25" i="1"/>
  <c r="H25" i="1"/>
  <c r="I25" i="1"/>
  <c r="F26" i="1"/>
  <c r="G26" i="1"/>
  <c r="H26" i="1"/>
  <c r="I26" i="1"/>
  <c r="F28" i="1"/>
  <c r="G28" i="1"/>
  <c r="H28" i="1"/>
  <c r="I28" i="1"/>
  <c r="F27" i="1"/>
  <c r="G27" i="1"/>
  <c r="H27" i="1"/>
  <c r="I27" i="1"/>
  <c r="F32" i="1"/>
  <c r="G32" i="1"/>
  <c r="H32" i="1"/>
  <c r="I32" i="1"/>
  <c r="F35" i="1"/>
  <c r="G35" i="1"/>
  <c r="H35" i="1"/>
  <c r="I35" i="1"/>
  <c r="I34" i="1"/>
  <c r="H34" i="1"/>
  <c r="G34" i="1"/>
  <c r="F34" i="1"/>
  <c r="I39" i="1"/>
  <c r="H39" i="1"/>
  <c r="G39" i="1"/>
  <c r="F39" i="1"/>
  <c r="F54" i="1"/>
  <c r="G54" i="1"/>
  <c r="H54" i="1"/>
  <c r="AK57" i="1"/>
  <c r="AE57" i="1"/>
  <c r="Y57" i="1"/>
  <c r="S57" i="1"/>
  <c r="AN51" i="2"/>
  <c r="AO51" i="2"/>
  <c r="AP51" i="2"/>
  <c r="AQ51" i="2"/>
  <c r="AH51" i="2"/>
  <c r="AI51" i="2"/>
  <c r="AJ51" i="2"/>
  <c r="AK51" i="2"/>
  <c r="AB51" i="2"/>
  <c r="AC51" i="2"/>
  <c r="AD51" i="2"/>
  <c r="AE51" i="2"/>
  <c r="V51" i="2"/>
  <c r="W51" i="2"/>
  <c r="X51" i="2"/>
  <c r="Y51" i="2"/>
  <c r="P51" i="2"/>
  <c r="Q51" i="2"/>
  <c r="R51" i="2"/>
  <c r="S51" i="2"/>
  <c r="J51" i="2"/>
  <c r="K51" i="2"/>
  <c r="L51" i="2"/>
  <c r="M51" i="2"/>
  <c r="AS51" i="2"/>
  <c r="AM51" i="2"/>
  <c r="AG51" i="2"/>
  <c r="AA51" i="2"/>
  <c r="U51" i="2"/>
  <c r="O51" i="2"/>
  <c r="I10" i="2"/>
  <c r="I11" i="2"/>
  <c r="I12" i="2"/>
  <c r="I13" i="2"/>
  <c r="I15" i="2"/>
  <c r="I16" i="2"/>
  <c r="I17" i="2"/>
  <c r="I19" i="2"/>
  <c r="I20" i="2"/>
  <c r="I21" i="2"/>
  <c r="I22" i="2"/>
  <c r="I23" i="2"/>
  <c r="I24" i="2"/>
  <c r="I25" i="2"/>
  <c r="I26" i="2"/>
  <c r="I27" i="2"/>
  <c r="I28" i="2"/>
  <c r="I29" i="2"/>
  <c r="I30" i="2"/>
  <c r="I32" i="2"/>
  <c r="I33" i="2"/>
  <c r="I34" i="2"/>
  <c r="I35" i="2"/>
  <c r="I37" i="2"/>
  <c r="I38" i="2"/>
  <c r="I39" i="2"/>
  <c r="I40" i="2"/>
  <c r="I41" i="2"/>
  <c r="I42" i="2"/>
  <c r="I43" i="2"/>
  <c r="I44" i="2"/>
  <c r="I45" i="2"/>
  <c r="H10" i="2"/>
  <c r="H11" i="2"/>
  <c r="H12" i="2"/>
  <c r="H13" i="2"/>
  <c r="H15" i="2"/>
  <c r="H16" i="2"/>
  <c r="H17" i="2"/>
  <c r="H19" i="2"/>
  <c r="H20" i="2"/>
  <c r="H21" i="2"/>
  <c r="H22" i="2"/>
  <c r="H23" i="2"/>
  <c r="H24" i="2"/>
  <c r="H25" i="2"/>
  <c r="H26" i="2"/>
  <c r="H27" i="2"/>
  <c r="H28" i="2"/>
  <c r="H29" i="2"/>
  <c r="H30" i="2"/>
  <c r="H32" i="2"/>
  <c r="H33" i="2"/>
  <c r="H34" i="2"/>
  <c r="H35" i="2"/>
  <c r="H37" i="2"/>
  <c r="H38" i="2"/>
  <c r="H39" i="2"/>
  <c r="H40" i="2"/>
  <c r="H41" i="2"/>
  <c r="H42" i="2"/>
  <c r="H43" i="2"/>
  <c r="H44" i="2"/>
  <c r="H45" i="2"/>
  <c r="G10" i="2"/>
  <c r="G11" i="2"/>
  <c r="G12" i="2"/>
  <c r="G13" i="2"/>
  <c r="G15" i="2"/>
  <c r="G16" i="2"/>
  <c r="G17" i="2"/>
  <c r="G19" i="2"/>
  <c r="G20" i="2"/>
  <c r="G21" i="2"/>
  <c r="G22" i="2"/>
  <c r="G23" i="2"/>
  <c r="G24" i="2"/>
  <c r="G25" i="2"/>
  <c r="G26" i="2"/>
  <c r="G27" i="2"/>
  <c r="G28" i="2"/>
  <c r="G29" i="2"/>
  <c r="G30" i="2"/>
  <c r="G32" i="2"/>
  <c r="G33" i="2"/>
  <c r="G34" i="2"/>
  <c r="G35" i="2"/>
  <c r="G37" i="2"/>
  <c r="G38" i="2"/>
  <c r="G39" i="2"/>
  <c r="G40" i="2"/>
  <c r="G41" i="2"/>
  <c r="G42" i="2"/>
  <c r="G43" i="2"/>
  <c r="G44" i="2"/>
  <c r="G45" i="2"/>
  <c r="F10" i="2"/>
  <c r="F11" i="2"/>
  <c r="F12" i="2"/>
  <c r="F13" i="2"/>
  <c r="F15" i="2"/>
  <c r="F16" i="2"/>
  <c r="F17" i="2"/>
  <c r="E17" i="2" s="1"/>
  <c r="F19" i="2"/>
  <c r="E19" i="2" s="1"/>
  <c r="F20" i="2"/>
  <c r="F21" i="2"/>
  <c r="E21" i="2" s="1"/>
  <c r="F22" i="2"/>
  <c r="F23" i="2"/>
  <c r="E23" i="2" s="1"/>
  <c r="F24" i="2"/>
  <c r="E24" i="2" s="1"/>
  <c r="F25" i="2"/>
  <c r="E25" i="2" s="1"/>
  <c r="F26" i="2"/>
  <c r="E26" i="2" s="1"/>
  <c r="F27" i="2"/>
  <c r="E27" i="2"/>
  <c r="F28" i="2"/>
  <c r="E28" i="2" s="1"/>
  <c r="F29" i="2"/>
  <c r="E29" i="2" s="1"/>
  <c r="F30" i="2"/>
  <c r="F32" i="2"/>
  <c r="F33" i="2"/>
  <c r="F34" i="2"/>
  <c r="F35" i="2"/>
  <c r="F37" i="2"/>
  <c r="F38" i="2"/>
  <c r="F39" i="2"/>
  <c r="F40" i="2"/>
  <c r="F41" i="2"/>
  <c r="F42" i="2"/>
  <c r="F43" i="2"/>
  <c r="F44" i="2"/>
  <c r="F45" i="2"/>
  <c r="E32" i="2"/>
  <c r="E33" i="2"/>
  <c r="E34" i="2"/>
  <c r="E35" i="2"/>
  <c r="E37" i="2"/>
  <c r="E38" i="2"/>
  <c r="E39" i="2"/>
  <c r="E40" i="2"/>
  <c r="E41" i="2"/>
  <c r="E42" i="2"/>
  <c r="E43" i="2"/>
  <c r="E44" i="2"/>
  <c r="E45" i="2"/>
  <c r="E30" i="2"/>
  <c r="E15" i="2"/>
  <c r="E16" i="2"/>
  <c r="E10" i="2"/>
  <c r="E11" i="2"/>
  <c r="E12" i="2"/>
  <c r="E13" i="2"/>
  <c r="D51" i="2"/>
  <c r="C47" i="2"/>
  <c r="C48" i="2"/>
  <c r="C49" i="2"/>
  <c r="C32" i="2"/>
  <c r="C33" i="2"/>
  <c r="C34" i="2"/>
  <c r="C35" i="2"/>
  <c r="C37" i="2"/>
  <c r="C38" i="2"/>
  <c r="C39" i="2"/>
  <c r="C40" i="2"/>
  <c r="C41" i="2"/>
  <c r="C42" i="2"/>
  <c r="C43" i="2"/>
  <c r="C44" i="2"/>
  <c r="C45" i="2"/>
  <c r="C19" i="2"/>
  <c r="C20" i="2"/>
  <c r="C21" i="2"/>
  <c r="C22" i="2"/>
  <c r="C23" i="2"/>
  <c r="C24" i="2"/>
  <c r="C25" i="2"/>
  <c r="C26" i="2"/>
  <c r="C27" i="2"/>
  <c r="C28" i="2"/>
  <c r="C29" i="2"/>
  <c r="C30" i="2"/>
  <c r="C15" i="2"/>
  <c r="C16" i="2"/>
  <c r="C17" i="2"/>
  <c r="C10" i="2"/>
  <c r="C11" i="2"/>
  <c r="C12" i="2"/>
  <c r="C13" i="2"/>
  <c r="I49" i="2"/>
  <c r="H49" i="2"/>
  <c r="G49" i="2"/>
  <c r="F49" i="2"/>
  <c r="E49" i="2"/>
  <c r="I48" i="2"/>
  <c r="H48" i="2"/>
  <c r="G48" i="2"/>
  <c r="F48" i="2"/>
  <c r="E48" i="2"/>
  <c r="I47" i="2"/>
  <c r="H47" i="2"/>
  <c r="G47" i="2"/>
  <c r="F47" i="2"/>
  <c r="E47" i="2"/>
  <c r="E46" i="2" s="1"/>
  <c r="AN57" i="1"/>
  <c r="AO57" i="1"/>
  <c r="AP57" i="1"/>
  <c r="AQ57" i="1"/>
  <c r="AH57" i="1"/>
  <c r="AI57" i="1"/>
  <c r="AJ57" i="1"/>
  <c r="AB57" i="1"/>
  <c r="AC57" i="1"/>
  <c r="AD57" i="1"/>
  <c r="V57" i="1"/>
  <c r="W57" i="1"/>
  <c r="X57" i="1"/>
  <c r="P57" i="1"/>
  <c r="Q57" i="1"/>
  <c r="R57" i="1"/>
  <c r="J57" i="1"/>
  <c r="K57" i="1"/>
  <c r="L57" i="1"/>
  <c r="M57" i="1"/>
  <c r="AS57" i="1"/>
  <c r="AG57" i="1"/>
  <c r="AA57" i="1"/>
  <c r="U57" i="1"/>
  <c r="E34" i="1"/>
  <c r="E35" i="1"/>
  <c r="E39" i="1"/>
  <c r="E32" i="1"/>
  <c r="E10" i="1"/>
  <c r="D57" i="1"/>
  <c r="C54" i="1"/>
  <c r="C34" i="1"/>
  <c r="C35" i="1"/>
  <c r="C48" i="1"/>
  <c r="C49" i="1"/>
  <c r="C21" i="1"/>
  <c r="C22" i="1"/>
  <c r="C23" i="1"/>
  <c r="C24" i="1"/>
  <c r="C25" i="1"/>
  <c r="C26" i="1"/>
  <c r="C28" i="1"/>
  <c r="C27" i="1"/>
  <c r="C32" i="1"/>
  <c r="C10" i="1"/>
  <c r="E39" i="6"/>
  <c r="C53" i="1" l="1"/>
  <c r="E20" i="1"/>
  <c r="C31" i="6"/>
  <c r="E30" i="1"/>
  <c r="I42" i="6"/>
  <c r="E22" i="6"/>
  <c r="C14" i="6"/>
  <c r="E21" i="6"/>
  <c r="E25" i="6"/>
  <c r="E26" i="6"/>
  <c r="C19" i="1"/>
  <c r="C9" i="2"/>
  <c r="C31" i="2"/>
  <c r="E9" i="2"/>
  <c r="Q52" i="2"/>
  <c r="W52" i="2"/>
  <c r="AC52" i="2"/>
  <c r="AI52" i="2"/>
  <c r="E18" i="6"/>
  <c r="E24" i="6"/>
  <c r="E29" i="1"/>
  <c r="E36" i="2"/>
  <c r="E31" i="2"/>
  <c r="E22" i="2"/>
  <c r="K52" i="2"/>
  <c r="F42" i="6"/>
  <c r="E23" i="6"/>
  <c r="AO43" i="6"/>
  <c r="F51" i="2"/>
  <c r="G51" i="2"/>
  <c r="I51" i="2"/>
  <c r="AI43" i="6"/>
  <c r="C14" i="2"/>
  <c r="C18" i="2"/>
  <c r="C36" i="2"/>
  <c r="C46" i="2"/>
  <c r="E14" i="2"/>
  <c r="E20" i="2"/>
  <c r="E18" i="2" s="1"/>
  <c r="H51" i="2"/>
  <c r="AO52" i="2"/>
  <c r="C9" i="6"/>
  <c r="H42" i="6"/>
  <c r="E14" i="6"/>
  <c r="C19" i="6"/>
  <c r="E27" i="6"/>
  <c r="K43" i="6"/>
  <c r="E9" i="6"/>
  <c r="G42" i="6"/>
  <c r="E31" i="6"/>
  <c r="W43" i="6"/>
  <c r="E25" i="1"/>
  <c r="E27" i="1"/>
  <c r="E21" i="1"/>
  <c r="E9" i="1"/>
  <c r="C9" i="1"/>
  <c r="C33" i="1"/>
  <c r="E33" i="1"/>
  <c r="K58" i="1"/>
  <c r="E23" i="1"/>
  <c r="E22" i="1"/>
  <c r="H57" i="1"/>
  <c r="G57" i="1"/>
  <c r="E26" i="1"/>
  <c r="E28" i="1"/>
  <c r="E24" i="1"/>
  <c r="AC58" i="1"/>
  <c r="F57" i="1"/>
  <c r="C37" i="1"/>
  <c r="W58" i="1"/>
  <c r="AI58" i="1"/>
  <c r="E53" i="1"/>
  <c r="E37" i="1"/>
  <c r="Q58" i="1"/>
  <c r="E51" i="2" l="1"/>
  <c r="C51" i="2"/>
  <c r="E19" i="6"/>
  <c r="E42" i="6" s="1"/>
  <c r="C42" i="6"/>
  <c r="C57" i="1"/>
  <c r="E19" i="1"/>
  <c r="E57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Piotr Kacała</author>
  </authors>
  <commentList>
    <comment ref="B36" authorId="0" shapeId="0" xr:uid="{00000000-0006-0000-0200-000005000000}">
      <text>
        <r>
          <rPr>
            <b/>
            <sz val="9"/>
            <color indexed="81"/>
            <rFont val="Tahoma"/>
            <family val="2"/>
            <charset val="238"/>
          </rPr>
          <t>Piotr Kacała:</t>
        </r>
        <r>
          <rPr>
            <sz val="9"/>
            <color indexed="81"/>
            <rFont val="Tahoma"/>
            <family val="2"/>
            <charset val="238"/>
          </rPr>
          <t xml:space="preserve">
Zamienić na sztywny przedmiot akwizycja w kierunkowych</t>
        </r>
      </text>
    </comment>
  </commentList>
</comments>
</file>

<file path=xl/sharedStrings.xml><?xml version="1.0" encoding="utf-8"?>
<sst xmlns="http://schemas.openxmlformats.org/spreadsheetml/2006/main" count="435" uniqueCount="158">
  <si>
    <t xml:space="preserve">PAŃSTWOWA WYŻSZA  </t>
  </si>
  <si>
    <t>PLAN STUDIÓW</t>
  </si>
  <si>
    <t>SZKOŁA ZAWODOWA w ELBLĄGU</t>
  </si>
  <si>
    <t xml:space="preserve">                   </t>
  </si>
  <si>
    <t>obowiązuje od roku akadem. 2015/2016</t>
  </si>
  <si>
    <t>Kierunek:  Filologia</t>
  </si>
  <si>
    <t>Specjalność:Filologia angielska - nauczycielska</t>
  </si>
  <si>
    <t>INSTYTUT  PEDAGOGICZNO-JĘZYKOWY</t>
  </si>
  <si>
    <t xml:space="preserve">Studia dzienne </t>
  </si>
  <si>
    <t>ECTS</t>
  </si>
  <si>
    <t>Ogólnie liczba godzin</t>
  </si>
  <si>
    <t>Rozdział zajęć programowych na semestry</t>
  </si>
  <si>
    <t>L.p.</t>
  </si>
  <si>
    <t>Nazwa przedmiotu</t>
  </si>
  <si>
    <t>L. egz.</t>
  </si>
  <si>
    <t>w  tym</t>
  </si>
  <si>
    <t>sem  I</t>
  </si>
  <si>
    <t>sem  II</t>
  </si>
  <si>
    <t>sem  III</t>
  </si>
  <si>
    <t>sem  IV</t>
  </si>
  <si>
    <t>sem  V</t>
  </si>
  <si>
    <t>sem  VI</t>
  </si>
  <si>
    <t>w</t>
  </si>
  <si>
    <t>ć</t>
  </si>
  <si>
    <t>l</t>
  </si>
  <si>
    <t>p/s</t>
  </si>
  <si>
    <t>Egzamin</t>
  </si>
  <si>
    <t>A</t>
  </si>
  <si>
    <t>PRZEDMIOTY  KSZTAŁCENIA OGÓLNEGO</t>
  </si>
  <si>
    <t>Przedmiot techniczny do wyboru I</t>
  </si>
  <si>
    <t>Przedmiot techniczny do wyboru II</t>
  </si>
  <si>
    <t>Technologia informacyjna</t>
  </si>
  <si>
    <t>Wychowanie fizyczne</t>
  </si>
  <si>
    <t>B</t>
  </si>
  <si>
    <t xml:space="preserve">PRZEDMIOTY  PODSTAWOWE </t>
  </si>
  <si>
    <t>Język obcy</t>
  </si>
  <si>
    <t>E</t>
  </si>
  <si>
    <t>Gramatyka praktyczna</t>
  </si>
  <si>
    <t>Praktyczna nauka języka angielskiego</t>
  </si>
  <si>
    <t>C</t>
  </si>
  <si>
    <t>PRZEDMIOTY KIERUNKOWE</t>
  </si>
  <si>
    <t>Historia literatury brytyjskiej</t>
  </si>
  <si>
    <t>Historia literatury amerykańskiej</t>
  </si>
  <si>
    <t>Wstęp do literaturoznawstwa</t>
  </si>
  <si>
    <t>Wiedza o krajach obszaru językowego - Wielka Brytania</t>
  </si>
  <si>
    <t>Wiedza o krajach obszaru językowego - Stany Zjednoczone</t>
  </si>
  <si>
    <t>Historia Wielkiej Brytanii</t>
  </si>
  <si>
    <t>Historia USA</t>
  </si>
  <si>
    <t>Fonetyka z elementami fonologii</t>
  </si>
  <si>
    <t xml:space="preserve">Gramatyka opisowa </t>
  </si>
  <si>
    <t>Wstęp do językoznawstwa</t>
  </si>
  <si>
    <t>Wstęp do teorii akwizycji i komunikacji językowej</t>
  </si>
  <si>
    <t>Seminarium i praca dyplomowa</t>
  </si>
  <si>
    <t>D</t>
  </si>
  <si>
    <t>PRZEDMIOTY FAKULTATYWNE</t>
  </si>
  <si>
    <t>Przedmiot fakultatywny 1</t>
  </si>
  <si>
    <t>Przedmiot fakultatywny 2</t>
  </si>
  <si>
    <t>Przedmiot fakultatywny 3</t>
  </si>
  <si>
    <t>Przedmiot fakultatywny 4</t>
  </si>
  <si>
    <t>PRZEDMIOTY SPECJALNOŚCIOWE</t>
  </si>
  <si>
    <t>Psychologia</t>
  </si>
  <si>
    <t>Pedagogika</t>
  </si>
  <si>
    <t>Podstawy dydaktyki</t>
  </si>
  <si>
    <t>Dydaktyka języka angielskiego</t>
  </si>
  <si>
    <t>Kompetencje nauczyciela</t>
  </si>
  <si>
    <t>Profilaktyka i wychowanie w szkole z edukacją zdrowotną</t>
  </si>
  <si>
    <t>Emisja głosu z kulturą żywego słowa</t>
  </si>
  <si>
    <t>Fakultet nauczycielski 1</t>
  </si>
  <si>
    <t>Fakultet nauczycielski 2</t>
  </si>
  <si>
    <t>F</t>
  </si>
  <si>
    <t>Praktyki</t>
  </si>
  <si>
    <t>Praktyka asystencka</t>
  </si>
  <si>
    <t>Praktyka świetlicowa</t>
  </si>
  <si>
    <t>Praktyka nauczycielska</t>
  </si>
  <si>
    <t>RAZEM    A+B+C+D+E+F</t>
  </si>
  <si>
    <t>Godzin tygodniowo</t>
  </si>
  <si>
    <t>Praktyki*</t>
  </si>
  <si>
    <t xml:space="preserve">Zatwierdzony przez </t>
  </si>
  <si>
    <t xml:space="preserve">  Semestr</t>
  </si>
  <si>
    <t>Czas trwania</t>
  </si>
  <si>
    <t>Rodzaj praktyki</t>
  </si>
  <si>
    <t>Obowiązuje od: 1.10.2013</t>
  </si>
  <si>
    <t>Radę Instytutu</t>
  </si>
  <si>
    <t xml:space="preserve">III </t>
  </si>
  <si>
    <t xml:space="preserve"> w dn. </t>
  </si>
  <si>
    <t>IV</t>
  </si>
  <si>
    <t>V</t>
  </si>
  <si>
    <t>VI</t>
  </si>
  <si>
    <t>ć/w</t>
  </si>
  <si>
    <t>Użytkowa technologia informacyjna 1</t>
  </si>
  <si>
    <t>Użytkowa technologia informacyjna 2</t>
  </si>
  <si>
    <t>Kultura społeczna i zawodowa</t>
  </si>
  <si>
    <t>Gramatyka praktyczna języka angielskiego</t>
  </si>
  <si>
    <t>Praktyczna nauka języka angielskiego - sprawności zintegrowane</t>
  </si>
  <si>
    <t>Praktyczna nauka języka angielskiego - pisanie akademickie</t>
  </si>
  <si>
    <t>Wybrane zagadnienia kanonu literatury brytyjskiej</t>
  </si>
  <si>
    <t>Wybrane zagadnienia kanonu literatury amerykańskiej</t>
  </si>
  <si>
    <t>Kultura brytyjska</t>
  </si>
  <si>
    <t>Kultura amerykańska</t>
  </si>
  <si>
    <t>Wybrane zagadnienia z zakresu historii Wielkiej Brytanii i Stanów Zjednoczonych</t>
  </si>
  <si>
    <t>Fonetyka praktyczna języka angielskiego</t>
  </si>
  <si>
    <t>Gramatyka opisowa języka angielskiego</t>
  </si>
  <si>
    <t>Współczesne warianty języka angielskiego</t>
  </si>
  <si>
    <t>Gramatyka kontrastywna</t>
  </si>
  <si>
    <t>PRZEDMIOTY SPECJALNOŚCIOWE z zakresu przygotowania pedagogicznego</t>
  </si>
  <si>
    <t>Podstawy psychologii</t>
  </si>
  <si>
    <t xml:space="preserve">Psychologia dla nauczycieli </t>
  </si>
  <si>
    <t xml:space="preserve">Podstawy pedagogiki i edukacji </t>
  </si>
  <si>
    <t xml:space="preserve">Szkoła i nauczyciel </t>
  </si>
  <si>
    <t>Warsztat umiejętności interpersonalnych w pracy nauczyciela</t>
  </si>
  <si>
    <t xml:space="preserve">Warsztaty umiejętności opiekuńczo-wychowawczych </t>
  </si>
  <si>
    <t xml:space="preserve">Ocenianie, diagnostyka edukacyjna i ewaluacja oświatowa w pracy dydaktycznej nauczyciela   </t>
  </si>
  <si>
    <t>Pierwsza pomoc przedmedyczna</t>
  </si>
  <si>
    <t xml:space="preserve">     </t>
  </si>
  <si>
    <t>Nowoczesne technologie w nauczaniu języka angielskiego</t>
  </si>
  <si>
    <t>Metodyka pracy z uczniem ze specjalnymi potrzebami edukacyjnymi</t>
  </si>
  <si>
    <t>PRAKTYKI</t>
  </si>
  <si>
    <t xml:space="preserve">Przygotowanie i ewaluacja praktyki </t>
  </si>
  <si>
    <t>RAZEM    A+B+C+D+E</t>
  </si>
  <si>
    <t xml:space="preserve"> Zatwierdzony przez </t>
  </si>
  <si>
    <t>Senat PWSZ w Elblagu</t>
  </si>
  <si>
    <t>obow. od roku akadem. 2019/2020</t>
  </si>
  <si>
    <t xml:space="preserve">w zakresie: Lingwistyka stosowana - </t>
  </si>
  <si>
    <t>jęz. ang. z jęz. niem</t>
  </si>
  <si>
    <t>(translatoryka)</t>
  </si>
  <si>
    <t>PRZEDMIOTY KSZTAŁCENIA OGÓLNEGO</t>
  </si>
  <si>
    <t>Gramatyka praktyczna języka niemieckiego I lub II</t>
  </si>
  <si>
    <t>Praktyczna nauka języka niemieckiego I lub II</t>
  </si>
  <si>
    <t>Wybrane zagadnienia kanonu literatury brytyjskiej i amerykańskiej</t>
  </si>
  <si>
    <t>Współczesna literatura brytyjska/                                                                                                                                                                                                                                   Współczesna literatura amerykańska</t>
  </si>
  <si>
    <t>Wybrane zagadnienia kanonu literatury niemieckojęzycznej</t>
  </si>
  <si>
    <t>Współczesna literatura niemieckojęzyczna</t>
  </si>
  <si>
    <t>Historia, kultura i realia krajów anglojęzycznych</t>
  </si>
  <si>
    <t>Historia, kultura i realia krajów niemieckojęzycznych</t>
  </si>
  <si>
    <t>Fonetyka</t>
  </si>
  <si>
    <t>Gramatyka opisowa języka niemieckiego</t>
  </si>
  <si>
    <t>MODUŁ WYBIERALNY:  TRANSLATORYKA</t>
  </si>
  <si>
    <t>Wstęp do komunikacji interkulturowej</t>
  </si>
  <si>
    <t>Teorie i metodologie przekładu</t>
  </si>
  <si>
    <t>Praktyczne podstawy pracy tłumacza z elementami etyki zawodowej</t>
  </si>
  <si>
    <t>Stylistyka języka polskiego</t>
  </si>
  <si>
    <t>Przekład specjalistyczny ang.-pol. i pol.-ang</t>
  </si>
  <si>
    <t>Przekład specjalistyczny niem.-pol. i pol.-niem.</t>
  </si>
  <si>
    <t>TI w pracy tłumacza</t>
  </si>
  <si>
    <t>Praktyka zawodowa</t>
  </si>
  <si>
    <t>Obowiązuje od: 1.10.2019r.</t>
  </si>
  <si>
    <t>26.09.2019r.</t>
  </si>
  <si>
    <t>PRAKTYKA</t>
  </si>
  <si>
    <t>PRZEDMIOTY PODSTAWOWE</t>
  </si>
  <si>
    <t>Kierunek:  FILOLOGIA ANGIELSKA</t>
  </si>
  <si>
    <t>obowiązuje od roku akadem. 2022/2023</t>
  </si>
  <si>
    <t>Senat ANS w Elblagu</t>
  </si>
  <si>
    <t>Obowiązuje od: 01.10.2022r.</t>
  </si>
  <si>
    <t xml:space="preserve">Przedmiot fakultatywny 1 </t>
  </si>
  <si>
    <t xml:space="preserve">Przedmiot fakultatywny  3 </t>
  </si>
  <si>
    <t>Akademia Nauk Stosowanych  w Elblągu</t>
  </si>
  <si>
    <t>specjalność: FILOLOGIA ANGIELSKA NAUCZYCIELSKA</t>
  </si>
  <si>
    <t>dn.  22.09.2022r.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</si>
</sst>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2" x14ac:knownFonts="1">
    <font>
      <sz val="10"/>
      <name val="Arial"/>
      <charset val="238"/>
    </font>
    <font>
      <b/>
      <sz val="10"/>
      <name val="Arial Narrow"/>
      <family val="2"/>
    </font>
    <font>
      <b/>
      <sz val="9"/>
      <name val="Arial Narrow"/>
      <family val="2"/>
    </font>
    <font>
      <b/>
      <sz val="28"/>
      <name val="Arial Narrow"/>
      <family val="2"/>
    </font>
    <font>
      <b/>
      <sz val="12"/>
      <name val="Arial Narrow"/>
      <family val="2"/>
    </font>
    <font>
      <b/>
      <sz val="16"/>
      <name val="Arial Narrow"/>
      <family val="2"/>
    </font>
    <font>
      <b/>
      <sz val="14"/>
      <name val="Arial Narrow"/>
      <family val="2"/>
    </font>
    <font>
      <b/>
      <sz val="10"/>
      <name val="Arial"/>
      <family val="2"/>
      <charset val="238"/>
    </font>
    <font>
      <b/>
      <sz val="16"/>
      <name val="Arial Narrow"/>
      <family val="2"/>
      <charset val="238"/>
    </font>
    <font>
      <b/>
      <sz val="10"/>
      <name val="Arial CE"/>
      <family val="2"/>
      <charset val="238"/>
    </font>
    <font>
      <b/>
      <sz val="14"/>
      <name val="Arial"/>
      <family val="2"/>
      <charset val="238"/>
    </font>
    <font>
      <b/>
      <sz val="12"/>
      <name val="Arial"/>
      <family val="2"/>
      <charset val="238"/>
    </font>
    <font>
      <b/>
      <sz val="14"/>
      <color indexed="10"/>
      <name val="Arial Narrow"/>
      <family val="2"/>
    </font>
    <font>
      <sz val="10"/>
      <name val="Arial"/>
      <family val="2"/>
      <charset val="238"/>
    </font>
    <font>
      <b/>
      <sz val="8"/>
      <name val="Arial CE"/>
      <family val="2"/>
      <charset val="238"/>
    </font>
    <font>
      <sz val="8"/>
      <name val="Arial"/>
      <family val="2"/>
      <charset val="238"/>
    </font>
    <font>
      <sz val="10"/>
      <name val="Arial CE"/>
      <charset val="238"/>
    </font>
    <font>
      <b/>
      <sz val="16"/>
      <name val="Arial"/>
      <family val="2"/>
      <charset val="238"/>
    </font>
    <font>
      <b/>
      <sz val="14"/>
      <name val="Arial CE"/>
      <family val="2"/>
      <charset val="238"/>
    </font>
    <font>
      <b/>
      <sz val="14"/>
      <name val="Arial CE"/>
      <charset val="238"/>
    </font>
    <font>
      <b/>
      <sz val="14"/>
      <color indexed="10"/>
      <name val="Arial CE"/>
      <family val="2"/>
      <charset val="238"/>
    </font>
    <font>
      <b/>
      <sz val="18"/>
      <name val="Arial"/>
      <family val="2"/>
      <charset val="238"/>
    </font>
    <font>
      <b/>
      <sz val="26"/>
      <name val="Arial"/>
      <family val="2"/>
      <charset val="238"/>
    </font>
    <font>
      <b/>
      <sz val="11"/>
      <name val="Arial"/>
      <family val="2"/>
      <charset val="238"/>
    </font>
    <font>
      <b/>
      <sz val="14"/>
      <color rgb="FFFFFF00"/>
      <name val="Arial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14"/>
      <color rgb="FF000000"/>
      <name val="Arial"/>
      <family val="2"/>
      <charset val="238"/>
    </font>
    <font>
      <b/>
      <sz val="14"/>
      <color rgb="FF000000"/>
      <name val="Arial Narrow"/>
      <family val="2"/>
    </font>
    <font>
      <b/>
      <sz val="10"/>
      <color rgb="FFFF0000"/>
      <name val="Arial"/>
      <family val="2"/>
      <charset val="238"/>
    </font>
    <font>
      <b/>
      <sz val="14"/>
      <name val="Arial Narrow"/>
      <family val="2"/>
      <charset val="238"/>
    </font>
    <font>
      <b/>
      <sz val="14"/>
      <color rgb="FFFF0000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17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Dot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ashDot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ashDot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ashDot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ashDot">
        <color indexed="64"/>
      </right>
      <top style="medium">
        <color indexed="64"/>
      </top>
      <bottom style="thin">
        <color indexed="64"/>
      </bottom>
      <diagonal/>
    </border>
    <border>
      <left style="dashDot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ashDot">
        <color indexed="64"/>
      </right>
      <top/>
      <bottom style="thin">
        <color indexed="64"/>
      </bottom>
      <diagonal/>
    </border>
    <border>
      <left style="dashDot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 style="dashed">
        <color indexed="64"/>
      </bottom>
      <diagonal/>
    </border>
    <border>
      <left/>
      <right style="thin">
        <color indexed="64"/>
      </right>
      <top style="dotted">
        <color indexed="64"/>
      </top>
      <bottom style="dashed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dashDot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ashDot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dashDot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dashDot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dotted">
        <color indexed="64"/>
      </top>
      <bottom style="dashed">
        <color indexed="64"/>
      </bottom>
      <diagonal/>
    </border>
    <border>
      <left/>
      <right style="medium">
        <color indexed="64"/>
      </right>
      <top style="dotted">
        <color indexed="64"/>
      </top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ashDotDot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medium">
        <color rgb="FF000000"/>
      </bottom>
      <diagonal/>
    </border>
    <border>
      <left/>
      <right style="double">
        <color indexed="64"/>
      </right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6" fillId="0" borderId="0"/>
  </cellStyleXfs>
  <cellXfs count="686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2" fillId="0" borderId="0" xfId="0" applyFont="1" applyAlignment="1">
      <alignment horizontal="centerContinuous"/>
    </xf>
    <xf numFmtId="0" fontId="8" fillId="0" borderId="0" xfId="0" applyFont="1"/>
    <xf numFmtId="0" fontId="1" fillId="0" borderId="0" xfId="0" applyFont="1" applyAlignment="1">
      <alignment horizontal="centerContinuous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Continuous"/>
    </xf>
    <xf numFmtId="0" fontId="4" fillId="0" borderId="2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4" fillId="0" borderId="5" xfId="0" applyFont="1" applyBorder="1"/>
    <xf numFmtId="0" fontId="4" fillId="0" borderId="6" xfId="0" applyFont="1" applyBorder="1"/>
    <xf numFmtId="0" fontId="4" fillId="0" borderId="7" xfId="0" applyFont="1" applyBorder="1" applyAlignment="1">
      <alignment horizontal="center"/>
    </xf>
    <xf numFmtId="0" fontId="4" fillId="0" borderId="0" xfId="0" applyFont="1" applyAlignment="1">
      <alignment horizontal="left"/>
    </xf>
    <xf numFmtId="0" fontId="4" fillId="0" borderId="8" xfId="0" applyFont="1" applyBorder="1" applyAlignment="1">
      <alignment horizontal="center" textRotation="90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Continuous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left"/>
    </xf>
    <xf numFmtId="0" fontId="4" fillId="0" borderId="16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2" borderId="21" xfId="0" applyFont="1" applyFill="1" applyBorder="1" applyAlignment="1">
      <alignment horizontal="center"/>
    </xf>
    <xf numFmtId="0" fontId="4" fillId="2" borderId="19" xfId="0" applyFont="1" applyFill="1" applyBorder="1" applyAlignment="1">
      <alignment horizontal="center"/>
    </xf>
    <xf numFmtId="0" fontId="4" fillId="2" borderId="20" xfId="0" applyFont="1" applyFill="1" applyBorder="1" applyAlignment="1">
      <alignment horizontal="center"/>
    </xf>
    <xf numFmtId="0" fontId="4" fillId="2" borderId="21" xfId="0" applyFont="1" applyFill="1" applyBorder="1" applyAlignment="1">
      <alignment horizontal="center" textRotation="90"/>
    </xf>
    <xf numFmtId="0" fontId="4" fillId="2" borderId="22" xfId="0" applyFont="1" applyFill="1" applyBorder="1" applyAlignment="1">
      <alignment horizontal="center" textRotation="90"/>
    </xf>
    <xf numFmtId="0" fontId="4" fillId="0" borderId="21" xfId="0" applyFont="1" applyBorder="1" applyAlignment="1">
      <alignment horizontal="center"/>
    </xf>
    <xf numFmtId="0" fontId="4" fillId="0" borderId="21" xfId="0" applyFont="1" applyBorder="1" applyAlignment="1">
      <alignment horizontal="center" textRotation="90"/>
    </xf>
    <xf numFmtId="0" fontId="4" fillId="3" borderId="22" xfId="0" applyFont="1" applyFill="1" applyBorder="1" applyAlignment="1">
      <alignment horizontal="center" textRotation="90"/>
    </xf>
    <xf numFmtId="0" fontId="4" fillId="3" borderId="20" xfId="0" applyFont="1" applyFill="1" applyBorder="1" applyAlignment="1">
      <alignment horizontal="center" textRotation="90"/>
    </xf>
    <xf numFmtId="0" fontId="9" fillId="0" borderId="0" xfId="0" applyFont="1" applyAlignment="1">
      <alignment horizontal="center"/>
    </xf>
    <xf numFmtId="0" fontId="4" fillId="3" borderId="23" xfId="0" applyFont="1" applyFill="1" applyBorder="1" applyAlignment="1">
      <alignment horizontal="center" vertical="center"/>
    </xf>
    <xf numFmtId="0" fontId="4" fillId="3" borderId="24" xfId="0" applyFont="1" applyFill="1" applyBorder="1" applyAlignment="1">
      <alignment horizontal="left" vertical="center"/>
    </xf>
    <xf numFmtId="0" fontId="10" fillId="3" borderId="25" xfId="0" applyFont="1" applyFill="1" applyBorder="1" applyAlignment="1">
      <alignment horizontal="center" vertical="center"/>
    </xf>
    <xf numFmtId="0" fontId="11" fillId="3" borderId="24" xfId="0" applyFont="1" applyFill="1" applyBorder="1" applyAlignment="1">
      <alignment horizontal="center" vertical="center"/>
    </xf>
    <xf numFmtId="0" fontId="10" fillId="3" borderId="24" xfId="0" applyFont="1" applyFill="1" applyBorder="1" applyAlignment="1">
      <alignment horizontal="center" vertical="center"/>
    </xf>
    <xf numFmtId="0" fontId="6" fillId="3" borderId="24" xfId="0" applyFont="1" applyFill="1" applyBorder="1" applyAlignment="1">
      <alignment horizontal="center" vertical="center"/>
    </xf>
    <xf numFmtId="0" fontId="6" fillId="3" borderId="26" xfId="0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4" fillId="0" borderId="27" xfId="0" applyFont="1" applyBorder="1" applyAlignment="1">
      <alignment horizontal="center"/>
    </xf>
    <xf numFmtId="0" fontId="11" fillId="0" borderId="28" xfId="0" applyFont="1" applyBorder="1" applyAlignment="1">
      <alignment horizontal="left"/>
    </xf>
    <xf numFmtId="0" fontId="10" fillId="3" borderId="29" xfId="0" applyFont="1" applyFill="1" applyBorder="1" applyAlignment="1">
      <alignment horizontal="center"/>
    </xf>
    <xf numFmtId="0" fontId="11" fillId="0" borderId="30" xfId="0" applyFont="1" applyBorder="1" applyAlignment="1">
      <alignment horizontal="center"/>
    </xf>
    <xf numFmtId="0" fontId="10" fillId="0" borderId="31" xfId="0" applyFont="1" applyBorder="1" applyAlignment="1">
      <alignment horizontal="center"/>
    </xf>
    <xf numFmtId="0" fontId="10" fillId="0" borderId="32" xfId="0" applyFont="1" applyBorder="1" applyAlignment="1">
      <alignment horizontal="center"/>
    </xf>
    <xf numFmtId="0" fontId="10" fillId="0" borderId="33" xfId="0" applyFont="1" applyBorder="1" applyAlignment="1">
      <alignment horizontal="center"/>
    </xf>
    <xf numFmtId="0" fontId="10" fillId="0" borderId="34" xfId="0" applyFont="1" applyBorder="1" applyAlignment="1">
      <alignment horizontal="center"/>
    </xf>
    <xf numFmtId="0" fontId="6" fillId="2" borderId="35" xfId="0" applyFont="1" applyFill="1" applyBorder="1" applyAlignment="1">
      <alignment horizontal="center"/>
    </xf>
    <xf numFmtId="0" fontId="6" fillId="2" borderId="33" xfId="0" applyFont="1" applyFill="1" applyBorder="1" applyAlignment="1">
      <alignment horizontal="center"/>
    </xf>
    <xf numFmtId="0" fontId="6" fillId="2" borderId="36" xfId="0" applyFont="1" applyFill="1" applyBorder="1" applyAlignment="1">
      <alignment horizontal="center"/>
    </xf>
    <xf numFmtId="0" fontId="6" fillId="3" borderId="37" xfId="0" applyFont="1" applyFill="1" applyBorder="1" applyAlignment="1">
      <alignment horizontal="center"/>
    </xf>
    <xf numFmtId="0" fontId="6" fillId="2" borderId="31" xfId="0" applyFont="1" applyFill="1" applyBorder="1" applyAlignment="1">
      <alignment horizontal="center"/>
    </xf>
    <xf numFmtId="0" fontId="6" fillId="3" borderId="34" xfId="0" applyFont="1" applyFill="1" applyBorder="1" applyAlignment="1">
      <alignment horizontal="center"/>
    </xf>
    <xf numFmtId="0" fontId="6" fillId="0" borderId="31" xfId="0" applyFont="1" applyBorder="1" applyAlignment="1">
      <alignment horizontal="center"/>
    </xf>
    <xf numFmtId="0" fontId="6" fillId="0" borderId="35" xfId="0" applyFont="1" applyBorder="1" applyAlignment="1">
      <alignment horizontal="center"/>
    </xf>
    <xf numFmtId="0" fontId="6" fillId="0" borderId="33" xfId="0" applyFont="1" applyBorder="1" applyAlignment="1">
      <alignment horizontal="center"/>
    </xf>
    <xf numFmtId="0" fontId="6" fillId="0" borderId="36" xfId="0" applyFont="1" applyBorder="1" applyAlignment="1">
      <alignment horizontal="center"/>
    </xf>
    <xf numFmtId="0" fontId="11" fillId="4" borderId="33" xfId="0" applyFont="1" applyFill="1" applyBorder="1" applyAlignment="1">
      <alignment horizontal="left"/>
    </xf>
    <xf numFmtId="0" fontId="10" fillId="3" borderId="38" xfId="0" applyFont="1" applyFill="1" applyBorder="1" applyAlignment="1">
      <alignment horizontal="center"/>
    </xf>
    <xf numFmtId="0" fontId="10" fillId="0" borderId="35" xfId="0" applyFont="1" applyBorder="1" applyAlignment="1">
      <alignment horizontal="center"/>
    </xf>
    <xf numFmtId="0" fontId="10" fillId="3" borderId="30" xfId="0" applyFont="1" applyFill="1" applyBorder="1" applyAlignment="1">
      <alignment horizontal="center"/>
    </xf>
    <xf numFmtId="0" fontId="11" fillId="0" borderId="33" xfId="0" applyFont="1" applyBorder="1" applyAlignment="1">
      <alignment horizontal="left"/>
    </xf>
    <xf numFmtId="0" fontId="10" fillId="3" borderId="39" xfId="0" applyFont="1" applyFill="1" applyBorder="1" applyAlignment="1">
      <alignment horizontal="center"/>
    </xf>
    <xf numFmtId="0" fontId="4" fillId="3" borderId="40" xfId="0" applyFont="1" applyFill="1" applyBorder="1" applyAlignment="1">
      <alignment horizontal="center"/>
    </xf>
    <xf numFmtId="0" fontId="4" fillId="3" borderId="0" xfId="0" applyFont="1" applyFill="1" applyAlignment="1">
      <alignment horizontal="left" wrapText="1"/>
    </xf>
    <xf numFmtId="0" fontId="10" fillId="3" borderId="25" xfId="0" applyFont="1" applyFill="1" applyBorder="1" applyAlignment="1">
      <alignment horizontal="center" wrapText="1"/>
    </xf>
    <xf numFmtId="0" fontId="11" fillId="3" borderId="0" xfId="0" applyFont="1" applyFill="1" applyAlignment="1">
      <alignment horizontal="center"/>
    </xf>
    <xf numFmtId="0" fontId="10" fillId="3" borderId="25" xfId="0" applyFont="1" applyFill="1" applyBorder="1" applyAlignment="1">
      <alignment horizontal="center"/>
    </xf>
    <xf numFmtId="0" fontId="10" fillId="3" borderId="0" xfId="0" applyFont="1" applyFill="1" applyAlignment="1">
      <alignment horizontal="center"/>
    </xf>
    <xf numFmtId="0" fontId="6" fillId="3" borderId="0" xfId="0" applyFont="1" applyFill="1" applyAlignment="1">
      <alignment horizontal="center"/>
    </xf>
    <xf numFmtId="0" fontId="6" fillId="3" borderId="13" xfId="0" applyFont="1" applyFill="1" applyBorder="1" applyAlignment="1">
      <alignment horizontal="center"/>
    </xf>
    <xf numFmtId="0" fontId="10" fillId="0" borderId="41" xfId="0" applyFont="1" applyBorder="1" applyAlignment="1">
      <alignment horizontal="center"/>
    </xf>
    <xf numFmtId="0" fontId="6" fillId="0" borderId="28" xfId="0" applyFont="1" applyBorder="1" applyAlignment="1">
      <alignment horizontal="center"/>
    </xf>
    <xf numFmtId="0" fontId="10" fillId="0" borderId="42" xfId="0" applyFont="1" applyBorder="1" applyAlignment="1">
      <alignment horizontal="center"/>
    </xf>
    <xf numFmtId="0" fontId="4" fillId="3" borderId="32" xfId="0" applyFont="1" applyFill="1" applyBorder="1" applyAlignment="1">
      <alignment horizontal="center"/>
    </xf>
    <xf numFmtId="0" fontId="4" fillId="3" borderId="28" xfId="0" applyFont="1" applyFill="1" applyBorder="1" applyAlignment="1">
      <alignment horizontal="left"/>
    </xf>
    <xf numFmtId="0" fontId="11" fillId="3" borderId="28" xfId="0" applyFont="1" applyFill="1" applyBorder="1" applyAlignment="1">
      <alignment horizontal="center"/>
    </xf>
    <xf numFmtId="0" fontId="10" fillId="3" borderId="32" xfId="0" applyFont="1" applyFill="1" applyBorder="1" applyAlignment="1">
      <alignment horizontal="center"/>
    </xf>
    <xf numFmtId="0" fontId="10" fillId="3" borderId="33" xfId="0" applyFont="1" applyFill="1" applyBorder="1" applyAlignment="1">
      <alignment horizontal="center"/>
    </xf>
    <xf numFmtId="0" fontId="10" fillId="3" borderId="34" xfId="0" applyFont="1" applyFill="1" applyBorder="1" applyAlignment="1">
      <alignment horizontal="center"/>
    </xf>
    <xf numFmtId="0" fontId="6" fillId="3" borderId="33" xfId="0" applyFont="1" applyFill="1" applyBorder="1" applyAlignment="1">
      <alignment horizontal="center"/>
    </xf>
    <xf numFmtId="0" fontId="6" fillId="3" borderId="36" xfId="0" applyFont="1" applyFill="1" applyBorder="1" applyAlignment="1">
      <alignment horizontal="center"/>
    </xf>
    <xf numFmtId="0" fontId="10" fillId="0" borderId="43" xfId="0" applyFont="1" applyBorder="1" applyAlignment="1">
      <alignment horizontal="center"/>
    </xf>
    <xf numFmtId="0" fontId="6" fillId="2" borderId="28" xfId="0" applyFont="1" applyFill="1" applyBorder="1" applyAlignment="1">
      <alignment horizontal="center"/>
    </xf>
    <xf numFmtId="0" fontId="6" fillId="4" borderId="37" xfId="0" applyFont="1" applyFill="1" applyBorder="1" applyAlignment="1">
      <alignment horizontal="center"/>
    </xf>
    <xf numFmtId="0" fontId="12" fillId="0" borderId="33" xfId="0" applyFont="1" applyBorder="1" applyAlignment="1">
      <alignment horizontal="center"/>
    </xf>
    <xf numFmtId="0" fontId="11" fillId="3" borderId="28" xfId="0" applyFont="1" applyFill="1" applyBorder="1" applyAlignment="1">
      <alignment horizontal="left"/>
    </xf>
    <xf numFmtId="0" fontId="10" fillId="3" borderId="28" xfId="0" applyFont="1" applyFill="1" applyBorder="1" applyAlignment="1">
      <alignment horizontal="center"/>
    </xf>
    <xf numFmtId="0" fontId="6" fillId="3" borderId="28" xfId="0" applyFont="1" applyFill="1" applyBorder="1" applyAlignment="1">
      <alignment horizontal="center"/>
    </xf>
    <xf numFmtId="0" fontId="6" fillId="3" borderId="44" xfId="0" applyFont="1" applyFill="1" applyBorder="1" applyAlignment="1">
      <alignment horizontal="center"/>
    </xf>
    <xf numFmtId="0" fontId="10" fillId="3" borderId="45" xfId="0" applyFont="1" applyFill="1" applyBorder="1" applyAlignment="1">
      <alignment horizontal="center"/>
    </xf>
    <xf numFmtId="0" fontId="11" fillId="0" borderId="28" xfId="0" applyFont="1" applyBorder="1" applyAlignment="1">
      <alignment horizontal="center"/>
    </xf>
    <xf numFmtId="0" fontId="10" fillId="0" borderId="46" xfId="0" applyFont="1" applyBorder="1" applyAlignment="1">
      <alignment horizontal="center"/>
    </xf>
    <xf numFmtId="0" fontId="4" fillId="0" borderId="47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10" fillId="0" borderId="49" xfId="0" applyFont="1" applyBorder="1" applyAlignment="1">
      <alignment horizontal="center"/>
    </xf>
    <xf numFmtId="0" fontId="6" fillId="3" borderId="49" xfId="0" applyFont="1" applyFill="1" applyBorder="1" applyAlignment="1">
      <alignment horizontal="center"/>
    </xf>
    <xf numFmtId="0" fontId="6" fillId="3" borderId="50" xfId="0" applyFont="1" applyFill="1" applyBorder="1" applyAlignment="1">
      <alignment horizontal="center"/>
    </xf>
    <xf numFmtId="0" fontId="4" fillId="3" borderId="28" xfId="0" applyFont="1" applyFill="1" applyBorder="1" applyAlignment="1">
      <alignment horizontal="left" wrapText="1"/>
    </xf>
    <xf numFmtId="0" fontId="11" fillId="0" borderId="0" xfId="0" applyFont="1" applyAlignment="1">
      <alignment horizontal="left"/>
    </xf>
    <xf numFmtId="0" fontId="6" fillId="0" borderId="51" xfId="0" applyFont="1" applyBorder="1" applyAlignment="1">
      <alignment horizontal="center"/>
    </xf>
    <xf numFmtId="0" fontId="11" fillId="4" borderId="28" xfId="0" applyFont="1" applyFill="1" applyBorder="1" applyAlignment="1">
      <alignment horizontal="left"/>
    </xf>
    <xf numFmtId="0" fontId="10" fillId="0" borderId="30" xfId="0" applyFont="1" applyBorder="1" applyAlignment="1">
      <alignment horizontal="center"/>
    </xf>
    <xf numFmtId="0" fontId="10" fillId="2" borderId="28" xfId="0" applyFont="1" applyFill="1" applyBorder="1" applyAlignment="1">
      <alignment horizontal="center"/>
    </xf>
    <xf numFmtId="0" fontId="10" fillId="2" borderId="33" xfId="0" applyFont="1" applyFill="1" applyBorder="1" applyAlignment="1">
      <alignment horizontal="center"/>
    </xf>
    <xf numFmtId="0" fontId="10" fillId="2" borderId="36" xfId="0" applyFont="1" applyFill="1" applyBorder="1" applyAlignment="1">
      <alignment horizontal="center"/>
    </xf>
    <xf numFmtId="0" fontId="10" fillId="3" borderId="37" xfId="0" applyFont="1" applyFill="1" applyBorder="1" applyAlignment="1">
      <alignment horizontal="center"/>
    </xf>
    <xf numFmtId="0" fontId="10" fillId="0" borderId="28" xfId="0" applyFont="1" applyBorder="1" applyAlignment="1">
      <alignment horizontal="center"/>
    </xf>
    <xf numFmtId="0" fontId="10" fillId="0" borderId="36" xfId="0" applyFont="1" applyBorder="1" applyAlignment="1">
      <alignment horizontal="center"/>
    </xf>
    <xf numFmtId="0" fontId="10" fillId="0" borderId="51" xfId="0" applyFont="1" applyBorder="1" applyAlignment="1">
      <alignment horizontal="center"/>
    </xf>
    <xf numFmtId="0" fontId="13" fillId="0" borderId="0" xfId="0" applyFont="1"/>
    <xf numFmtId="0" fontId="11" fillId="4" borderId="0" xfId="0" applyFont="1" applyFill="1" applyAlignment="1">
      <alignment wrapText="1"/>
    </xf>
    <xf numFmtId="0" fontId="10" fillId="2" borderId="24" xfId="0" applyFont="1" applyFill="1" applyBorder="1" applyAlignment="1">
      <alignment horizontal="center"/>
    </xf>
    <xf numFmtId="0" fontId="10" fillId="2" borderId="52" xfId="0" applyFont="1" applyFill="1" applyBorder="1" applyAlignment="1">
      <alignment horizontal="center"/>
    </xf>
    <xf numFmtId="0" fontId="10" fillId="2" borderId="53" xfId="0" applyFont="1" applyFill="1" applyBorder="1" applyAlignment="1">
      <alignment horizontal="center"/>
    </xf>
    <xf numFmtId="0" fontId="10" fillId="3" borderId="54" xfId="0" applyFont="1" applyFill="1" applyBorder="1" applyAlignment="1">
      <alignment horizontal="center"/>
    </xf>
    <xf numFmtId="0" fontId="10" fillId="3" borderId="55" xfId="0" applyFont="1" applyFill="1" applyBorder="1" applyAlignment="1">
      <alignment horizontal="center"/>
    </xf>
    <xf numFmtId="0" fontId="10" fillId="0" borderId="24" xfId="0" applyFont="1" applyBorder="1" applyAlignment="1">
      <alignment horizontal="center"/>
    </xf>
    <xf numFmtId="0" fontId="10" fillId="0" borderId="52" xfId="0" applyFont="1" applyBorder="1" applyAlignment="1">
      <alignment horizontal="center"/>
    </xf>
    <xf numFmtId="0" fontId="10" fillId="0" borderId="53" xfId="0" applyFont="1" applyBorder="1" applyAlignment="1">
      <alignment horizontal="center"/>
    </xf>
    <xf numFmtId="0" fontId="10" fillId="2" borderId="56" xfId="0" applyFont="1" applyFill="1" applyBorder="1" applyAlignment="1">
      <alignment horizontal="center"/>
    </xf>
    <xf numFmtId="0" fontId="10" fillId="0" borderId="57" xfId="0" applyFont="1" applyBorder="1" applyAlignment="1">
      <alignment horizontal="center"/>
    </xf>
    <xf numFmtId="0" fontId="10" fillId="0" borderId="56" xfId="0" applyFont="1" applyBorder="1" applyAlignment="1">
      <alignment horizontal="center"/>
    </xf>
    <xf numFmtId="0" fontId="11" fillId="3" borderId="58" xfId="0" applyFont="1" applyFill="1" applyBorder="1" applyAlignment="1">
      <alignment horizontal="center" vertical="center"/>
    </xf>
    <xf numFmtId="0" fontId="11" fillId="3" borderId="59" xfId="0" applyFont="1" applyFill="1" applyBorder="1" applyAlignment="1">
      <alignment horizontal="left" vertical="center"/>
    </xf>
    <xf numFmtId="0" fontId="11" fillId="3" borderId="60" xfId="0" applyFont="1" applyFill="1" applyBorder="1" applyAlignment="1">
      <alignment horizontal="center" vertical="center"/>
    </xf>
    <xf numFmtId="0" fontId="10" fillId="3" borderId="61" xfId="0" applyFont="1" applyFill="1" applyBorder="1" applyAlignment="1">
      <alignment horizontal="center" vertical="center"/>
    </xf>
    <xf numFmtId="0" fontId="10" fillId="3" borderId="58" xfId="0" applyFont="1" applyFill="1" applyBorder="1" applyAlignment="1">
      <alignment horizontal="center" vertical="center"/>
    </xf>
    <xf numFmtId="0" fontId="10" fillId="3" borderId="59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center" vertical="center"/>
    </xf>
    <xf numFmtId="0" fontId="10" fillId="3" borderId="60" xfId="0" applyFont="1" applyFill="1" applyBorder="1" applyAlignment="1">
      <alignment horizontal="center" vertical="center"/>
    </xf>
    <xf numFmtId="0" fontId="11" fillId="0" borderId="62" xfId="0" applyFont="1" applyBorder="1" applyAlignment="1">
      <alignment horizontal="center"/>
    </xf>
    <xf numFmtId="0" fontId="11" fillId="0" borderId="63" xfId="0" applyFont="1" applyBorder="1" applyAlignment="1">
      <alignment horizontal="left"/>
    </xf>
    <xf numFmtId="0" fontId="11" fillId="0" borderId="64" xfId="0" applyFont="1" applyBorder="1" applyAlignment="1">
      <alignment horizontal="center"/>
    </xf>
    <xf numFmtId="0" fontId="10" fillId="0" borderId="65" xfId="0" applyFont="1" applyBorder="1" applyAlignment="1">
      <alignment horizontal="center"/>
    </xf>
    <xf numFmtId="0" fontId="10" fillId="0" borderId="66" xfId="0" applyFont="1" applyBorder="1" applyAlignment="1">
      <alignment horizontal="center"/>
    </xf>
    <xf numFmtId="0" fontId="10" fillId="0" borderId="67" xfId="0" applyFont="1" applyBorder="1" applyAlignment="1">
      <alignment horizontal="center"/>
    </xf>
    <xf numFmtId="0" fontId="10" fillId="2" borderId="68" xfId="0" applyFont="1" applyFill="1" applyBorder="1" applyAlignment="1">
      <alignment horizontal="center"/>
    </xf>
    <xf numFmtId="0" fontId="10" fillId="2" borderId="69" xfId="0" applyFont="1" applyFill="1" applyBorder="1" applyAlignment="1">
      <alignment horizontal="center"/>
    </xf>
    <xf numFmtId="0" fontId="10" fillId="2" borderId="70" xfId="0" applyFont="1" applyFill="1" applyBorder="1" applyAlignment="1">
      <alignment horizontal="center"/>
    </xf>
    <xf numFmtId="0" fontId="10" fillId="2" borderId="71" xfId="0" applyFont="1" applyFill="1" applyBorder="1" applyAlignment="1">
      <alignment horizontal="center"/>
    </xf>
    <xf numFmtId="0" fontId="10" fillId="2" borderId="72" xfId="0" applyFont="1" applyFill="1" applyBorder="1" applyAlignment="1">
      <alignment horizontal="center"/>
    </xf>
    <xf numFmtId="0" fontId="10" fillId="0" borderId="68" xfId="0" applyFont="1" applyBorder="1" applyAlignment="1">
      <alignment horizontal="center"/>
    </xf>
    <xf numFmtId="0" fontId="10" fillId="0" borderId="69" xfId="0" applyFont="1" applyBorder="1" applyAlignment="1">
      <alignment horizontal="center"/>
    </xf>
    <xf numFmtId="0" fontId="10" fillId="3" borderId="70" xfId="0" applyFont="1" applyFill="1" applyBorder="1" applyAlignment="1">
      <alignment horizontal="center"/>
    </xf>
    <xf numFmtId="0" fontId="10" fillId="0" borderId="71" xfId="0" applyFont="1" applyBorder="1" applyAlignment="1">
      <alignment horizontal="center"/>
    </xf>
    <xf numFmtId="0" fontId="10" fillId="3" borderId="72" xfId="0" applyFont="1" applyFill="1" applyBorder="1" applyAlignment="1">
      <alignment horizontal="center"/>
    </xf>
    <xf numFmtId="0" fontId="10" fillId="0" borderId="73" xfId="0" applyFont="1" applyBorder="1" applyAlignment="1">
      <alignment horizontal="center"/>
    </xf>
    <xf numFmtId="0" fontId="10" fillId="0" borderId="74" xfId="0" applyFont="1" applyBorder="1" applyAlignment="1">
      <alignment horizontal="center"/>
    </xf>
    <xf numFmtId="0" fontId="10" fillId="3" borderId="67" xfId="0" applyFont="1" applyFill="1" applyBorder="1" applyAlignment="1">
      <alignment horizontal="center"/>
    </xf>
    <xf numFmtId="0" fontId="11" fillId="0" borderId="75" xfId="0" applyFont="1" applyBorder="1" applyAlignment="1">
      <alignment horizontal="center"/>
    </xf>
    <xf numFmtId="0" fontId="11" fillId="0" borderId="76" xfId="0" applyFont="1" applyBorder="1" applyAlignment="1">
      <alignment horizontal="left"/>
    </xf>
    <xf numFmtId="0" fontId="10" fillId="2" borderId="77" xfId="0" applyFont="1" applyFill="1" applyBorder="1" applyAlignment="1">
      <alignment horizontal="center"/>
    </xf>
    <xf numFmtId="0" fontId="10" fillId="2" borderId="43" xfId="0" applyFont="1" applyFill="1" applyBorder="1" applyAlignment="1">
      <alignment horizontal="center"/>
    </xf>
    <xf numFmtId="0" fontId="10" fillId="2" borderId="78" xfId="0" applyFont="1" applyFill="1" applyBorder="1" applyAlignment="1">
      <alignment horizontal="center"/>
    </xf>
    <xf numFmtId="0" fontId="10" fillId="2" borderId="79" xfId="0" applyFont="1" applyFill="1" applyBorder="1" applyAlignment="1">
      <alignment horizontal="center"/>
    </xf>
    <xf numFmtId="0" fontId="10" fillId="2" borderId="80" xfId="0" applyFont="1" applyFill="1" applyBorder="1" applyAlignment="1">
      <alignment horizontal="center"/>
    </xf>
    <xf numFmtId="0" fontId="10" fillId="0" borderId="77" xfId="0" applyFont="1" applyBorder="1" applyAlignment="1">
      <alignment horizontal="center"/>
    </xf>
    <xf numFmtId="0" fontId="10" fillId="3" borderId="78" xfId="0" applyFont="1" applyFill="1" applyBorder="1" applyAlignment="1">
      <alignment horizontal="center"/>
    </xf>
    <xf numFmtId="0" fontId="10" fillId="0" borderId="79" xfId="0" applyFont="1" applyBorder="1" applyAlignment="1">
      <alignment horizontal="center"/>
    </xf>
    <xf numFmtId="0" fontId="10" fillId="3" borderId="80" xfId="0" applyFont="1" applyFill="1" applyBorder="1" applyAlignment="1">
      <alignment horizontal="center"/>
    </xf>
    <xf numFmtId="0" fontId="10" fillId="0" borderId="81" xfId="0" applyFont="1" applyBorder="1" applyAlignment="1">
      <alignment horizontal="center"/>
    </xf>
    <xf numFmtId="0" fontId="10" fillId="0" borderId="82" xfId="0" applyFont="1" applyBorder="1" applyAlignment="1">
      <alignment horizontal="center"/>
    </xf>
    <xf numFmtId="0" fontId="10" fillId="3" borderId="83" xfId="0" applyFont="1" applyFill="1" applyBorder="1" applyAlignment="1">
      <alignment horizontal="center"/>
    </xf>
    <xf numFmtId="0" fontId="11" fillId="0" borderId="27" xfId="0" applyFont="1" applyBorder="1" applyAlignment="1">
      <alignment horizontal="center"/>
    </xf>
    <xf numFmtId="0" fontId="11" fillId="0" borderId="84" xfId="0" applyFont="1" applyBorder="1" applyAlignment="1">
      <alignment horizontal="left"/>
    </xf>
    <xf numFmtId="0" fontId="11" fillId="0" borderId="85" xfId="0" applyFont="1" applyBorder="1" applyAlignment="1">
      <alignment horizontal="center"/>
    </xf>
    <xf numFmtId="0" fontId="10" fillId="0" borderId="86" xfId="0" applyFont="1" applyBorder="1" applyAlignment="1">
      <alignment horizontal="center"/>
    </xf>
    <xf numFmtId="0" fontId="10" fillId="2" borderId="87" xfId="0" applyFont="1" applyFill="1" applyBorder="1" applyAlignment="1">
      <alignment horizontal="center"/>
    </xf>
    <xf numFmtId="0" fontId="10" fillId="2" borderId="35" xfId="0" applyFont="1" applyFill="1" applyBorder="1" applyAlignment="1">
      <alignment horizontal="center"/>
    </xf>
    <xf numFmtId="0" fontId="10" fillId="2" borderId="37" xfId="0" applyFont="1" applyFill="1" applyBorder="1" applyAlignment="1">
      <alignment horizontal="center"/>
    </xf>
    <xf numFmtId="0" fontId="10" fillId="2" borderId="88" xfId="0" applyFont="1" applyFill="1" applyBorder="1" applyAlignment="1">
      <alignment horizontal="center"/>
    </xf>
    <xf numFmtId="0" fontId="10" fillId="2" borderId="44" xfId="0" applyFont="1" applyFill="1" applyBorder="1" applyAlignment="1">
      <alignment horizontal="center"/>
    </xf>
    <xf numFmtId="0" fontId="10" fillId="0" borderId="87" xfId="0" applyFont="1" applyBorder="1" applyAlignment="1">
      <alignment horizontal="center"/>
    </xf>
    <xf numFmtId="0" fontId="10" fillId="0" borderId="88" xfId="0" applyFont="1" applyBorder="1" applyAlignment="1">
      <alignment horizontal="center"/>
    </xf>
    <xf numFmtId="0" fontId="10" fillId="3" borderId="44" xfId="0" applyFont="1" applyFill="1" applyBorder="1" applyAlignment="1">
      <alignment horizontal="center"/>
    </xf>
    <xf numFmtId="0" fontId="11" fillId="3" borderId="23" xfId="0" applyFont="1" applyFill="1" applyBorder="1" applyAlignment="1">
      <alignment horizontal="center"/>
    </xf>
    <xf numFmtId="0" fontId="11" fillId="3" borderId="24" xfId="0" applyFont="1" applyFill="1" applyBorder="1" applyAlignment="1">
      <alignment horizontal="left"/>
    </xf>
    <xf numFmtId="0" fontId="11" fillId="3" borderId="0" xfId="0" applyFont="1" applyFill="1" applyAlignment="1">
      <alignment horizontal="left"/>
    </xf>
    <xf numFmtId="0" fontId="11" fillId="3" borderId="89" xfId="0" applyFont="1" applyFill="1" applyBorder="1" applyAlignment="1">
      <alignment horizontal="center"/>
    </xf>
    <xf numFmtId="0" fontId="11" fillId="3" borderId="24" xfId="0" applyFont="1" applyFill="1" applyBorder="1" applyAlignment="1">
      <alignment horizontal="center"/>
    </xf>
    <xf numFmtId="0" fontId="11" fillId="3" borderId="25" xfId="0" applyFont="1" applyFill="1" applyBorder="1" applyAlignment="1">
      <alignment horizontal="center"/>
    </xf>
    <xf numFmtId="0" fontId="11" fillId="3" borderId="25" xfId="0" applyFont="1" applyFill="1" applyBorder="1" applyAlignment="1">
      <alignment horizontal="center" textRotation="90"/>
    </xf>
    <xf numFmtId="0" fontId="11" fillId="3" borderId="60" xfId="0" applyFont="1" applyFill="1" applyBorder="1" applyAlignment="1">
      <alignment horizontal="center" textRotation="90"/>
    </xf>
    <xf numFmtId="0" fontId="11" fillId="3" borderId="90" xfId="0" applyFont="1" applyFill="1" applyBorder="1" applyAlignment="1">
      <alignment horizontal="center" textRotation="90"/>
    </xf>
    <xf numFmtId="0" fontId="11" fillId="3" borderId="91" xfId="0" applyFont="1" applyFill="1" applyBorder="1" applyAlignment="1">
      <alignment horizontal="center"/>
    </xf>
    <xf numFmtId="0" fontId="11" fillId="3" borderId="92" xfId="0" applyFont="1" applyFill="1" applyBorder="1" applyAlignment="1">
      <alignment horizontal="left"/>
    </xf>
    <xf numFmtId="0" fontId="10" fillId="3" borderId="93" xfId="0" applyFont="1" applyFill="1" applyBorder="1" applyAlignment="1">
      <alignment horizontal="center"/>
    </xf>
    <xf numFmtId="0" fontId="10" fillId="3" borderId="94" xfId="0" applyFont="1" applyFill="1" applyBorder="1" applyAlignment="1">
      <alignment horizontal="center"/>
    </xf>
    <xf numFmtId="0" fontId="10" fillId="3" borderId="88" xfId="0" applyFont="1" applyFill="1" applyBorder="1" applyAlignment="1">
      <alignment horizontal="center"/>
    </xf>
    <xf numFmtId="0" fontId="10" fillId="3" borderId="87" xfId="0" applyFont="1" applyFill="1" applyBorder="1" applyAlignment="1">
      <alignment horizontal="center"/>
    </xf>
    <xf numFmtId="0" fontId="10" fillId="3" borderId="31" xfId="0" applyFont="1" applyFill="1" applyBorder="1" applyAlignment="1">
      <alignment horizontal="center"/>
    </xf>
    <xf numFmtId="0" fontId="10" fillId="3" borderId="48" xfId="0" applyFont="1" applyFill="1" applyBorder="1" applyAlignment="1">
      <alignment horizontal="center"/>
    </xf>
    <xf numFmtId="0" fontId="10" fillId="3" borderId="95" xfId="0" applyFont="1" applyFill="1" applyBorder="1" applyAlignment="1">
      <alignment horizontal="center"/>
    </xf>
    <xf numFmtId="0" fontId="11" fillId="0" borderId="96" xfId="0" applyFont="1" applyBorder="1" applyAlignment="1">
      <alignment horizontal="center"/>
    </xf>
    <xf numFmtId="0" fontId="11" fillId="0" borderId="97" xfId="0" applyFont="1" applyBorder="1" applyAlignment="1">
      <alignment horizontal="right"/>
    </xf>
    <xf numFmtId="0" fontId="11" fillId="0" borderId="97" xfId="0" applyFont="1" applyBorder="1" applyAlignment="1">
      <alignment horizontal="center"/>
    </xf>
    <xf numFmtId="0" fontId="11" fillId="0" borderId="97" xfId="0" applyFont="1" applyBorder="1"/>
    <xf numFmtId="0" fontId="10" fillId="2" borderId="98" xfId="0" applyFont="1" applyFill="1" applyBorder="1" applyAlignment="1">
      <alignment horizontal="center"/>
    </xf>
    <xf numFmtId="0" fontId="10" fillId="2" borderId="99" xfId="0" applyFont="1" applyFill="1" applyBorder="1" applyAlignment="1">
      <alignment horizontal="centerContinuous"/>
    </xf>
    <xf numFmtId="0" fontId="10" fillId="2" borderId="97" xfId="0" applyFont="1" applyFill="1" applyBorder="1" applyAlignment="1">
      <alignment horizontal="centerContinuous"/>
    </xf>
    <xf numFmtId="0" fontId="10" fillId="2" borderId="100" xfId="0" applyFont="1" applyFill="1" applyBorder="1" applyAlignment="1">
      <alignment horizontal="centerContinuous"/>
    </xf>
    <xf numFmtId="0" fontId="10" fillId="2" borderId="101" xfId="0" applyFont="1" applyFill="1" applyBorder="1" applyAlignment="1">
      <alignment horizontal="center"/>
    </xf>
    <xf numFmtId="0" fontId="10" fillId="2" borderId="99" xfId="0" applyFont="1" applyFill="1" applyBorder="1"/>
    <xf numFmtId="0" fontId="10" fillId="2" borderId="102" xfId="0" applyFont="1" applyFill="1" applyBorder="1"/>
    <xf numFmtId="0" fontId="10" fillId="0" borderId="99" xfId="0" applyFont="1" applyBorder="1"/>
    <xf numFmtId="0" fontId="10" fillId="0" borderId="99" xfId="0" applyFont="1" applyBorder="1" applyAlignment="1">
      <alignment horizontal="centerContinuous"/>
    </xf>
    <xf numFmtId="0" fontId="10" fillId="0" borderId="97" xfId="0" applyFont="1" applyBorder="1" applyAlignment="1">
      <alignment horizontal="centerContinuous"/>
    </xf>
    <xf numFmtId="0" fontId="10" fillId="0" borderId="101" xfId="0" applyFont="1" applyBorder="1"/>
    <xf numFmtId="0" fontId="10" fillId="0" borderId="99" xfId="0" applyFont="1" applyBorder="1" applyAlignment="1">
      <alignment horizontal="center"/>
    </xf>
    <xf numFmtId="0" fontId="10" fillId="0" borderId="102" xfId="0" applyFont="1" applyBorder="1" applyAlignment="1">
      <alignment horizontal="center"/>
    </xf>
    <xf numFmtId="0" fontId="10" fillId="0" borderId="101" xfId="0" applyFont="1" applyBorder="1" applyAlignment="1">
      <alignment horizontal="center"/>
    </xf>
    <xf numFmtId="0" fontId="10" fillId="0" borderId="99" xfId="0" applyFont="1" applyBorder="1" applyAlignment="1">
      <alignment horizontal="centerContinuous" wrapText="1"/>
    </xf>
    <xf numFmtId="0" fontId="10" fillId="0" borderId="102" xfId="0" applyFont="1" applyBorder="1"/>
    <xf numFmtId="0" fontId="7" fillId="0" borderId="8" xfId="0" applyFont="1" applyBorder="1"/>
    <xf numFmtId="15" fontId="11" fillId="0" borderId="0" xfId="0" applyNumberFormat="1" applyFont="1"/>
    <xf numFmtId="0" fontId="11" fillId="0" borderId="0" xfId="0" applyFont="1"/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14" fillId="0" borderId="0" xfId="0" applyFont="1"/>
    <xf numFmtId="0" fontId="10" fillId="0" borderId="83" xfId="0" applyFont="1" applyBorder="1" applyAlignment="1">
      <alignment horizontal="center"/>
    </xf>
    <xf numFmtId="0" fontId="6" fillId="2" borderId="43" xfId="0" applyFont="1" applyFill="1" applyBorder="1" applyAlignment="1">
      <alignment horizontal="center"/>
    </xf>
    <xf numFmtId="0" fontId="6" fillId="2" borderId="94" xfId="0" applyFont="1" applyFill="1" applyBorder="1" applyAlignment="1">
      <alignment horizontal="center"/>
    </xf>
    <xf numFmtId="0" fontId="6" fillId="2" borderId="82" xfId="0" applyFont="1" applyFill="1" applyBorder="1" applyAlignment="1">
      <alignment horizontal="center"/>
    </xf>
    <xf numFmtId="0" fontId="6" fillId="3" borderId="78" xfId="0" applyFont="1" applyFill="1" applyBorder="1" applyAlignment="1">
      <alignment horizontal="center"/>
    </xf>
    <xf numFmtId="0" fontId="6" fillId="2" borderId="41" xfId="0" applyFont="1" applyFill="1" applyBorder="1" applyAlignment="1">
      <alignment horizontal="center"/>
    </xf>
    <xf numFmtId="0" fontId="6" fillId="3" borderId="83" xfId="0" applyFont="1" applyFill="1" applyBorder="1" applyAlignment="1">
      <alignment horizontal="center"/>
    </xf>
    <xf numFmtId="0" fontId="6" fillId="0" borderId="41" xfId="0" applyFont="1" applyBorder="1" applyAlignment="1">
      <alignment horizontal="center"/>
    </xf>
    <xf numFmtId="0" fontId="6" fillId="0" borderId="43" xfId="0" applyFont="1" applyBorder="1" applyAlignment="1">
      <alignment horizontal="center"/>
    </xf>
    <xf numFmtId="0" fontId="6" fillId="0" borderId="94" xfId="0" applyFont="1" applyBorder="1" applyAlignment="1">
      <alignment horizontal="center"/>
    </xf>
    <xf numFmtId="0" fontId="6" fillId="0" borderId="82" xfId="0" applyFont="1" applyBorder="1" applyAlignment="1">
      <alignment horizontal="center"/>
    </xf>
    <xf numFmtId="0" fontId="6" fillId="3" borderId="59" xfId="0" applyFont="1" applyFill="1" applyBorder="1" applyAlignment="1">
      <alignment horizontal="center" vertical="center"/>
    </xf>
    <xf numFmtId="0" fontId="6" fillId="3" borderId="60" xfId="0" applyFont="1" applyFill="1" applyBorder="1" applyAlignment="1">
      <alignment horizontal="center" vertical="center"/>
    </xf>
    <xf numFmtId="0" fontId="6" fillId="2" borderId="52" xfId="0" applyFont="1" applyFill="1" applyBorder="1" applyAlignment="1">
      <alignment horizontal="center"/>
    </xf>
    <xf numFmtId="0" fontId="6" fillId="2" borderId="53" xfId="0" applyFont="1" applyFill="1" applyBorder="1" applyAlignment="1">
      <alignment horizontal="center"/>
    </xf>
    <xf numFmtId="0" fontId="6" fillId="3" borderId="54" xfId="0" applyFont="1" applyFill="1" applyBorder="1" applyAlignment="1">
      <alignment horizontal="center"/>
    </xf>
    <xf numFmtId="0" fontId="6" fillId="3" borderId="55" xfId="0" applyFont="1" applyFill="1" applyBorder="1" applyAlignment="1">
      <alignment horizontal="center"/>
    </xf>
    <xf numFmtId="0" fontId="6" fillId="0" borderId="52" xfId="0" applyFont="1" applyBorder="1" applyAlignment="1">
      <alignment horizontal="center"/>
    </xf>
    <xf numFmtId="0" fontId="6" fillId="0" borderId="53" xfId="0" applyFont="1" applyBorder="1" applyAlignment="1">
      <alignment horizontal="center"/>
    </xf>
    <xf numFmtId="0" fontId="10" fillId="3" borderId="59" xfId="0" applyFont="1" applyFill="1" applyBorder="1" applyAlignment="1">
      <alignment horizontal="center"/>
    </xf>
    <xf numFmtId="0" fontId="6" fillId="3" borderId="59" xfId="0" applyFont="1" applyFill="1" applyBorder="1" applyAlignment="1">
      <alignment horizontal="center"/>
    </xf>
    <xf numFmtId="0" fontId="6" fillId="3" borderId="60" xfId="0" applyFont="1" applyFill="1" applyBorder="1" applyAlignment="1">
      <alignment horizontal="center"/>
    </xf>
    <xf numFmtId="0" fontId="6" fillId="3" borderId="80" xfId="0" applyFont="1" applyFill="1" applyBorder="1" applyAlignment="1">
      <alignment horizontal="center"/>
    </xf>
    <xf numFmtId="0" fontId="6" fillId="2" borderId="42" xfId="0" applyFont="1" applyFill="1" applyBorder="1" applyAlignment="1">
      <alignment horizontal="center"/>
    </xf>
    <xf numFmtId="0" fontId="6" fillId="2" borderId="56" xfId="0" applyFont="1" applyFill="1" applyBorder="1" applyAlignment="1">
      <alignment horizontal="center"/>
    </xf>
    <xf numFmtId="0" fontId="6" fillId="0" borderId="42" xfId="0" applyFont="1" applyBorder="1" applyAlignment="1">
      <alignment horizontal="center"/>
    </xf>
    <xf numFmtId="0" fontId="6" fillId="0" borderId="56" xfId="0" applyFont="1" applyBorder="1" applyAlignment="1">
      <alignment horizontal="center"/>
    </xf>
    <xf numFmtId="0" fontId="6" fillId="3" borderId="26" xfId="0" applyFont="1" applyFill="1" applyBorder="1" applyAlignment="1">
      <alignment horizontal="center"/>
    </xf>
    <xf numFmtId="0" fontId="6" fillId="0" borderId="92" xfId="0" applyFont="1" applyBorder="1" applyAlignment="1">
      <alignment horizontal="center"/>
    </xf>
    <xf numFmtId="0" fontId="6" fillId="0" borderId="81" xfId="0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4" fillId="3" borderId="50" xfId="0" applyFont="1" applyFill="1" applyBorder="1" applyAlignment="1">
      <alignment horizontal="center" textRotation="90"/>
    </xf>
    <xf numFmtId="0" fontId="4" fillId="3" borderId="49" xfId="0" applyFont="1" applyFill="1" applyBorder="1" applyAlignment="1">
      <alignment horizontal="center" textRotation="90"/>
    </xf>
    <xf numFmtId="0" fontId="4" fillId="0" borderId="121" xfId="0" applyFont="1" applyBorder="1" applyAlignment="1">
      <alignment horizontal="center" textRotation="90"/>
    </xf>
    <xf numFmtId="0" fontId="4" fillId="2" borderId="121" xfId="0" applyFont="1" applyFill="1" applyBorder="1" applyAlignment="1">
      <alignment horizontal="center" textRotation="90"/>
    </xf>
    <xf numFmtId="164" fontId="10" fillId="3" borderId="95" xfId="0" applyNumberFormat="1" applyFont="1" applyFill="1" applyBorder="1" applyAlignment="1">
      <alignment horizontal="center"/>
    </xf>
    <xf numFmtId="0" fontId="10" fillId="0" borderId="44" xfId="0" applyFont="1" applyBorder="1" applyAlignment="1">
      <alignment horizontal="center"/>
    </xf>
    <xf numFmtId="0" fontId="10" fillId="3" borderId="124" xfId="0" applyFont="1" applyFill="1" applyBorder="1" applyAlignment="1">
      <alignment horizontal="center" vertical="center"/>
    </xf>
    <xf numFmtId="0" fontId="10" fillId="3" borderId="124" xfId="0" applyFont="1" applyFill="1" applyBorder="1" applyAlignment="1">
      <alignment horizontal="center"/>
    </xf>
    <xf numFmtId="0" fontId="4" fillId="0" borderId="125" xfId="0" applyFont="1" applyBorder="1" applyAlignment="1">
      <alignment horizontal="center"/>
    </xf>
    <xf numFmtId="0" fontId="11" fillId="3" borderId="8" xfId="0" applyFont="1" applyFill="1" applyBorder="1" applyAlignment="1">
      <alignment horizontal="center"/>
    </xf>
    <xf numFmtId="0" fontId="11" fillId="3" borderId="7" xfId="0" applyFont="1" applyFill="1" applyBorder="1" applyAlignment="1">
      <alignment horizontal="center"/>
    </xf>
    <xf numFmtId="0" fontId="11" fillId="3" borderId="7" xfId="0" applyFont="1" applyFill="1" applyBorder="1" applyAlignment="1">
      <alignment horizontal="center" textRotation="90"/>
    </xf>
    <xf numFmtId="0" fontId="11" fillId="3" borderId="13" xfId="0" applyFont="1" applyFill="1" applyBorder="1" applyAlignment="1">
      <alignment horizontal="center" textRotation="90"/>
    </xf>
    <xf numFmtId="0" fontId="11" fillId="3" borderId="12" xfId="0" applyFont="1" applyFill="1" applyBorder="1" applyAlignment="1">
      <alignment horizontal="center" textRotation="90"/>
    </xf>
    <xf numFmtId="0" fontId="10" fillId="2" borderId="126" xfId="0" applyFont="1" applyFill="1" applyBorder="1" applyAlignment="1">
      <alignment horizontal="center"/>
    </xf>
    <xf numFmtId="0" fontId="10" fillId="2" borderId="101" xfId="0" applyFont="1" applyFill="1" applyBorder="1" applyAlignment="1">
      <alignment horizontal="centerContinuous"/>
    </xf>
    <xf numFmtId="0" fontId="10" fillId="2" borderId="97" xfId="0" applyFont="1" applyFill="1" applyBorder="1"/>
    <xf numFmtId="0" fontId="10" fillId="0" borderId="97" xfId="0" applyFont="1" applyBorder="1"/>
    <xf numFmtId="0" fontId="10" fillId="0" borderId="97" xfId="0" applyFont="1" applyBorder="1" applyAlignment="1">
      <alignment horizontal="center"/>
    </xf>
    <xf numFmtId="0" fontId="10" fillId="0" borderId="97" xfId="0" applyFont="1" applyBorder="1" applyAlignment="1">
      <alignment horizontal="centerContinuous" wrapText="1"/>
    </xf>
    <xf numFmtId="0" fontId="10" fillId="3" borderId="127" xfId="0" applyFont="1" applyFill="1" applyBorder="1" applyAlignment="1">
      <alignment horizontal="center"/>
    </xf>
    <xf numFmtId="0" fontId="10" fillId="3" borderId="128" xfId="0" applyFont="1" applyFill="1" applyBorder="1" applyAlignment="1">
      <alignment horizontal="center"/>
    </xf>
    <xf numFmtId="0" fontId="10" fillId="3" borderId="129" xfId="0" applyFont="1" applyFill="1" applyBorder="1" applyAlignment="1">
      <alignment horizontal="center"/>
    </xf>
    <xf numFmtId="0" fontId="10" fillId="3" borderId="130" xfId="0" applyFont="1" applyFill="1" applyBorder="1" applyAlignment="1">
      <alignment horizontal="center"/>
    </xf>
    <xf numFmtId="0" fontId="10" fillId="3" borderId="131" xfId="0" applyFont="1" applyFill="1" applyBorder="1" applyAlignment="1">
      <alignment horizontal="center"/>
    </xf>
    <xf numFmtId="164" fontId="10" fillId="3" borderId="25" xfId="0" applyNumberFormat="1" applyFont="1" applyFill="1" applyBorder="1" applyAlignment="1">
      <alignment horizontal="center"/>
    </xf>
    <xf numFmtId="0" fontId="11" fillId="0" borderId="45" xfId="0" applyFont="1" applyBorder="1" applyAlignment="1">
      <alignment horizontal="center"/>
    </xf>
    <xf numFmtId="0" fontId="11" fillId="0" borderId="38" xfId="0" applyFont="1" applyBorder="1" applyAlignment="1">
      <alignment horizontal="center"/>
    </xf>
    <xf numFmtId="0" fontId="10" fillId="3" borderId="60" xfId="0" applyFont="1" applyFill="1" applyBorder="1" applyAlignment="1">
      <alignment horizontal="center"/>
    </xf>
    <xf numFmtId="0" fontId="10" fillId="0" borderId="80" xfId="0" applyFont="1" applyBorder="1" applyAlignment="1">
      <alignment horizontal="center"/>
    </xf>
    <xf numFmtId="0" fontId="10" fillId="0" borderId="72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1" fillId="3" borderId="124" xfId="0" applyFont="1" applyFill="1" applyBorder="1" applyAlignment="1">
      <alignment horizontal="center"/>
    </xf>
    <xf numFmtId="0" fontId="11" fillId="3" borderId="29" xfId="0" applyFont="1" applyFill="1" applyBorder="1" applyAlignment="1">
      <alignment horizontal="center"/>
    </xf>
    <xf numFmtId="0" fontId="4" fillId="0" borderId="10" xfId="0" applyFont="1" applyBorder="1" applyAlignment="1">
      <alignment horizontal="centerContinuous"/>
    </xf>
    <xf numFmtId="0" fontId="4" fillId="0" borderId="29" xfId="0" applyFont="1" applyBorder="1" applyAlignment="1">
      <alignment horizontal="center"/>
    </xf>
    <xf numFmtId="0" fontId="10" fillId="0" borderId="0" xfId="0" applyFont="1"/>
    <xf numFmtId="0" fontId="7" fillId="0" borderId="40" xfId="0" applyFont="1" applyBorder="1" applyAlignment="1">
      <alignment horizontal="center"/>
    </xf>
    <xf numFmtId="0" fontId="7" fillId="0" borderId="0" xfId="0" applyFont="1" applyAlignment="1">
      <alignment horizontal="left"/>
    </xf>
    <xf numFmtId="0" fontId="7" fillId="0" borderId="40" xfId="0" applyFont="1" applyBorder="1" applyAlignment="1">
      <alignment horizontal="left"/>
    </xf>
    <xf numFmtId="0" fontId="7" fillId="0" borderId="109" xfId="0" applyFont="1" applyBorder="1"/>
    <xf numFmtId="0" fontId="7" fillId="0" borderId="92" xfId="0" applyFont="1" applyBorder="1" applyAlignment="1">
      <alignment horizontal="left"/>
    </xf>
    <xf numFmtId="0" fontId="7" fillId="0" borderId="13" xfId="0" applyFont="1" applyBorder="1" applyAlignment="1">
      <alignment horizontal="left"/>
    </xf>
    <xf numFmtId="0" fontId="7" fillId="0" borderId="12" xfId="0" applyFont="1" applyBorder="1" applyAlignment="1">
      <alignment horizontal="left"/>
    </xf>
    <xf numFmtId="0" fontId="7" fillId="0" borderId="96" xfId="0" applyFont="1" applyBorder="1" applyAlignment="1">
      <alignment horizontal="left"/>
    </xf>
    <xf numFmtId="0" fontId="7" fillId="0" borderId="97" xfId="0" applyFont="1" applyBorder="1" applyAlignment="1">
      <alignment horizontal="left"/>
    </xf>
    <xf numFmtId="0" fontId="7" fillId="0" borderId="120" xfId="0" applyFont="1" applyBorder="1" applyAlignment="1">
      <alignment horizontal="left"/>
    </xf>
    <xf numFmtId="0" fontId="7" fillId="0" borderId="101" xfId="0" applyFont="1" applyBorder="1" applyAlignment="1">
      <alignment horizontal="left"/>
    </xf>
    <xf numFmtId="0" fontId="7" fillId="0" borderId="102" xfId="0" applyFont="1" applyBorder="1" applyAlignment="1">
      <alignment horizontal="left"/>
    </xf>
    <xf numFmtId="0" fontId="21" fillId="0" borderId="0" xfId="0" applyFont="1"/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2" fillId="0" borderId="0" xfId="0" applyFont="1"/>
    <xf numFmtId="0" fontId="21" fillId="0" borderId="0" xfId="0" applyFont="1" applyAlignment="1">
      <alignment horizontal="centerContinuous"/>
    </xf>
    <xf numFmtId="0" fontId="10" fillId="0" borderId="0" xfId="0" applyFont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7" fillId="0" borderId="3" xfId="0" applyFont="1" applyBorder="1" applyAlignment="1">
      <alignment horizontal="centerContinuous"/>
    </xf>
    <xf numFmtId="0" fontId="10" fillId="0" borderId="7" xfId="0" applyFont="1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8" xfId="0" applyFont="1" applyBorder="1" applyAlignment="1">
      <alignment horizontal="center" textRotation="90"/>
    </xf>
    <xf numFmtId="0" fontId="10" fillId="0" borderId="9" xfId="0" applyFont="1" applyBorder="1" applyAlignment="1">
      <alignment horizontal="centerContinuous"/>
    </xf>
    <xf numFmtId="0" fontId="10" fillId="0" borderId="10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10" fillId="0" borderId="14" xfId="0" applyFont="1" applyBorder="1" applyAlignment="1">
      <alignment horizontal="center"/>
    </xf>
    <xf numFmtId="0" fontId="10" fillId="0" borderId="16" xfId="0" applyFont="1" applyBorder="1" applyAlignment="1">
      <alignment horizontal="center"/>
    </xf>
    <xf numFmtId="0" fontId="10" fillId="0" borderId="18" xfId="0" applyFont="1" applyBorder="1" applyAlignment="1">
      <alignment horizontal="center"/>
    </xf>
    <xf numFmtId="0" fontId="10" fillId="0" borderId="21" xfId="0" applyFont="1" applyBorder="1" applyAlignment="1">
      <alignment horizontal="center"/>
    </xf>
    <xf numFmtId="0" fontId="10" fillId="0" borderId="121" xfId="0" applyFont="1" applyBorder="1" applyAlignment="1">
      <alignment horizontal="center" textRotation="90"/>
    </xf>
    <xf numFmtId="0" fontId="10" fillId="3" borderId="22" xfId="0" applyFont="1" applyFill="1" applyBorder="1" applyAlignment="1">
      <alignment horizontal="center" textRotation="90"/>
    </xf>
    <xf numFmtId="0" fontId="10" fillId="3" borderId="49" xfId="0" applyFont="1" applyFill="1" applyBorder="1" applyAlignment="1">
      <alignment horizontal="center" textRotation="90"/>
    </xf>
    <xf numFmtId="0" fontId="10" fillId="3" borderId="20" xfId="0" applyFont="1" applyFill="1" applyBorder="1" applyAlignment="1">
      <alignment horizontal="center" textRotation="90"/>
    </xf>
    <xf numFmtId="0" fontId="10" fillId="3" borderId="60" xfId="0" applyFont="1" applyFill="1" applyBorder="1" applyAlignment="1">
      <alignment horizontal="left" vertical="center"/>
    </xf>
    <xf numFmtId="0" fontId="10" fillId="0" borderId="75" xfId="0" applyFont="1" applyBorder="1" applyAlignment="1">
      <alignment horizontal="center" vertical="center"/>
    </xf>
    <xf numFmtId="0" fontId="10" fillId="0" borderId="92" xfId="0" applyFont="1" applyBorder="1" applyAlignment="1">
      <alignment horizontal="left" vertical="center"/>
    </xf>
    <xf numFmtId="0" fontId="10" fillId="3" borderId="29" xfId="0" applyFont="1" applyFill="1" applyBorder="1" applyAlignment="1">
      <alignment horizontal="center" vertical="center"/>
    </xf>
    <xf numFmtId="0" fontId="10" fillId="0" borderId="45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10" fillId="0" borderId="92" xfId="0" applyFont="1" applyBorder="1" applyAlignment="1">
      <alignment horizontal="center" vertical="center"/>
    </xf>
    <xf numFmtId="0" fontId="10" fillId="0" borderId="94" xfId="0" applyFont="1" applyBorder="1" applyAlignment="1">
      <alignment horizontal="center" vertical="center"/>
    </xf>
    <xf numFmtId="0" fontId="10" fillId="0" borderId="83" xfId="0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/>
    </xf>
    <xf numFmtId="0" fontId="6" fillId="0" borderId="94" xfId="0" applyFont="1" applyBorder="1" applyAlignment="1">
      <alignment horizontal="center" vertical="center"/>
    </xf>
    <xf numFmtId="0" fontId="6" fillId="0" borderId="82" xfId="0" applyFont="1" applyBorder="1" applyAlignment="1">
      <alignment horizontal="center" vertical="center"/>
    </xf>
    <xf numFmtId="0" fontId="6" fillId="3" borderId="78" xfId="0" applyFont="1" applyFill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6" fillId="3" borderId="83" xfId="0" applyFont="1" applyFill="1" applyBorder="1" applyAlignment="1">
      <alignment horizontal="center" vertical="center"/>
    </xf>
    <xf numFmtId="0" fontId="12" fillId="0" borderId="43" xfId="0" applyFont="1" applyBorder="1" applyAlignment="1">
      <alignment horizontal="center" vertical="center"/>
    </xf>
    <xf numFmtId="0" fontId="12" fillId="3" borderId="83" xfId="0" applyFont="1" applyFill="1" applyBorder="1" applyAlignment="1">
      <alignment horizontal="center" vertical="center"/>
    </xf>
    <xf numFmtId="0" fontId="12" fillId="3" borderId="78" xfId="0" applyFont="1" applyFill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10" fillId="0" borderId="33" xfId="0" applyFont="1" applyBorder="1" applyAlignment="1">
      <alignment horizontal="left" vertical="center"/>
    </xf>
    <xf numFmtId="0" fontId="10" fillId="3" borderId="38" xfId="0" applyFont="1" applyFill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6" fillId="3" borderId="37" xfId="0" applyFont="1" applyFill="1" applyBorder="1" applyAlignment="1">
      <alignment horizontal="center" vertical="center"/>
    </xf>
    <xf numFmtId="0" fontId="6" fillId="3" borderId="34" xfId="0" applyFont="1" applyFill="1" applyBorder="1" applyAlignment="1">
      <alignment horizontal="center" vertical="center"/>
    </xf>
    <xf numFmtId="0" fontId="10" fillId="0" borderId="52" xfId="0" applyFont="1" applyBorder="1" applyAlignment="1">
      <alignment horizontal="left" vertical="center"/>
    </xf>
    <xf numFmtId="0" fontId="10" fillId="0" borderId="38" xfId="0" applyFont="1" applyBorder="1" applyAlignment="1">
      <alignment horizontal="center" vertical="center"/>
    </xf>
    <xf numFmtId="0" fontId="6" fillId="0" borderId="87" xfId="0" applyFont="1" applyBorder="1" applyAlignment="1">
      <alignment horizontal="center" vertical="center"/>
    </xf>
    <xf numFmtId="0" fontId="6" fillId="0" borderId="52" xfId="0" applyFont="1" applyBorder="1" applyAlignment="1">
      <alignment horizontal="center" vertical="center"/>
    </xf>
    <xf numFmtId="0" fontId="6" fillId="0" borderId="53" xfId="0" applyFont="1" applyBorder="1" applyAlignment="1">
      <alignment horizontal="center" vertical="center"/>
    </xf>
    <xf numFmtId="0" fontId="6" fillId="3" borderId="54" xfId="0" applyFont="1" applyFill="1" applyBorder="1" applyAlignment="1">
      <alignment horizontal="center" vertical="center"/>
    </xf>
    <xf numFmtId="0" fontId="6" fillId="3" borderId="55" xfId="0" applyFont="1" applyFill="1" applyBorder="1" applyAlignment="1">
      <alignment horizontal="center" vertical="center"/>
    </xf>
    <xf numFmtId="0" fontId="10" fillId="0" borderId="40" xfId="0" applyFont="1" applyBorder="1" applyAlignment="1">
      <alignment horizontal="center" vertical="center"/>
    </xf>
    <xf numFmtId="0" fontId="10" fillId="0" borderId="137" xfId="0" applyFont="1" applyBorder="1" applyAlignment="1">
      <alignment horizontal="left" vertical="center"/>
    </xf>
    <xf numFmtId="0" fontId="10" fillId="0" borderId="29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122" xfId="0" applyFont="1" applyBorder="1" applyAlignment="1">
      <alignment horizontal="center" vertical="center"/>
    </xf>
    <xf numFmtId="0" fontId="6" fillId="0" borderId="121" xfId="0" applyFont="1" applyBorder="1" applyAlignment="1">
      <alignment horizontal="center" vertical="center"/>
    </xf>
    <xf numFmtId="0" fontId="6" fillId="3" borderId="50" xfId="0" applyFont="1" applyFill="1" applyBorder="1" applyAlignment="1">
      <alignment horizontal="center" vertical="center"/>
    </xf>
    <xf numFmtId="0" fontId="6" fillId="0" borderId="123" xfId="0" applyFont="1" applyBorder="1" applyAlignment="1">
      <alignment horizontal="center" vertical="center"/>
    </xf>
    <xf numFmtId="0" fontId="6" fillId="3" borderId="49" xfId="0" applyFont="1" applyFill="1" applyBorder="1" applyAlignment="1">
      <alignment horizontal="center" vertical="center"/>
    </xf>
    <xf numFmtId="0" fontId="10" fillId="3" borderId="60" xfId="0" applyFont="1" applyFill="1" applyBorder="1" applyAlignment="1">
      <alignment horizontal="left" vertical="center" wrapText="1"/>
    </xf>
    <xf numFmtId="0" fontId="10" fillId="3" borderId="60" xfId="0" applyFont="1" applyFill="1" applyBorder="1" applyAlignment="1">
      <alignment horizontal="center" vertical="center" wrapText="1"/>
    </xf>
    <xf numFmtId="0" fontId="10" fillId="3" borderId="132" xfId="0" applyFont="1" applyFill="1" applyBorder="1" applyAlignment="1">
      <alignment horizontal="center" vertical="center"/>
    </xf>
    <xf numFmtId="0" fontId="18" fillId="0" borderId="94" xfId="1" applyFont="1" applyBorder="1" applyAlignment="1">
      <alignment horizontal="center" vertical="center"/>
    </xf>
    <xf numFmtId="0" fontId="20" fillId="0" borderId="94" xfId="1" applyFont="1" applyBorder="1" applyAlignment="1">
      <alignment horizontal="center" vertical="center"/>
    </xf>
    <xf numFmtId="0" fontId="18" fillId="0" borderId="82" xfId="1" applyFont="1" applyBorder="1" applyAlignment="1">
      <alignment horizontal="center" vertical="center"/>
    </xf>
    <xf numFmtId="0" fontId="20" fillId="3" borderId="78" xfId="1" applyFont="1" applyFill="1" applyBorder="1" applyAlignment="1">
      <alignment horizontal="center" vertical="center"/>
    </xf>
    <xf numFmtId="0" fontId="18" fillId="3" borderId="83" xfId="1" applyFont="1" applyFill="1" applyBorder="1" applyAlignment="1">
      <alignment horizontal="center" vertical="center"/>
    </xf>
    <xf numFmtId="0" fontId="18" fillId="3" borderId="78" xfId="1" applyFont="1" applyFill="1" applyBorder="1" applyAlignment="1">
      <alignment horizontal="center" vertical="center"/>
    </xf>
    <xf numFmtId="0" fontId="18" fillId="0" borderId="92" xfId="1" applyFont="1" applyBorder="1" applyAlignment="1">
      <alignment horizontal="center" vertical="center"/>
    </xf>
    <xf numFmtId="0" fontId="10" fillId="0" borderId="28" xfId="0" applyFont="1" applyBorder="1" applyAlignment="1">
      <alignment horizontal="left" vertical="center"/>
    </xf>
    <xf numFmtId="0" fontId="18" fillId="0" borderId="33" xfId="1" applyFont="1" applyBorder="1" applyAlignment="1">
      <alignment horizontal="center" vertical="center"/>
    </xf>
    <xf numFmtId="0" fontId="18" fillId="0" borderId="36" xfId="1" applyFont="1" applyBorder="1" applyAlignment="1">
      <alignment horizontal="center" vertical="center"/>
    </xf>
    <xf numFmtId="0" fontId="18" fillId="3" borderId="37" xfId="1" applyFont="1" applyFill="1" applyBorder="1" applyAlignment="1">
      <alignment horizontal="center" vertical="center"/>
    </xf>
    <xf numFmtId="0" fontId="18" fillId="3" borderId="34" xfId="1" applyFont="1" applyFill="1" applyBorder="1" applyAlignment="1">
      <alignment horizontal="center" vertical="center"/>
    </xf>
    <xf numFmtId="0" fontId="18" fillId="0" borderId="28" xfId="1" applyFont="1" applyBorder="1" applyAlignment="1">
      <alignment horizontal="center" vertical="center"/>
    </xf>
    <xf numFmtId="0" fontId="10" fillId="3" borderId="30" xfId="0" applyFont="1" applyFill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10" fillId="0" borderId="24" xfId="0" applyFont="1" applyBorder="1" applyAlignment="1">
      <alignment horizontal="left" vertical="center"/>
    </xf>
    <xf numFmtId="0" fontId="6" fillId="0" borderId="24" xfId="0" applyFont="1" applyBorder="1" applyAlignment="1">
      <alignment horizontal="center" vertical="center"/>
    </xf>
    <xf numFmtId="0" fontId="10" fillId="3" borderId="32" xfId="0" applyFont="1" applyFill="1" applyBorder="1" applyAlignment="1">
      <alignment horizontal="center" vertical="center"/>
    </xf>
    <xf numFmtId="0" fontId="10" fillId="3" borderId="95" xfId="0" applyFont="1" applyFill="1" applyBorder="1" applyAlignment="1">
      <alignment horizontal="left" vertical="center"/>
    </xf>
    <xf numFmtId="0" fontId="10" fillId="0" borderId="94" xfId="0" applyFont="1" applyBorder="1" applyAlignment="1">
      <alignment horizontal="left" vertical="center" wrapText="1"/>
    </xf>
    <xf numFmtId="0" fontId="10" fillId="0" borderId="33" xfId="0" applyFont="1" applyBorder="1" applyAlignment="1">
      <alignment horizontal="left" vertical="center" wrapText="1"/>
    </xf>
    <xf numFmtId="0" fontId="12" fillId="0" borderId="33" xfId="0" applyFont="1" applyBorder="1" applyAlignment="1">
      <alignment horizontal="center" vertical="center"/>
    </xf>
    <xf numFmtId="0" fontId="12" fillId="0" borderId="36" xfId="0" applyFont="1" applyBorder="1" applyAlignment="1">
      <alignment horizontal="center" vertical="center"/>
    </xf>
    <xf numFmtId="0" fontId="12" fillId="3" borderId="37" xfId="0" applyFont="1" applyFill="1" applyBorder="1" applyAlignment="1">
      <alignment horizontal="center" vertical="center"/>
    </xf>
    <xf numFmtId="0" fontId="10" fillId="0" borderId="34" xfId="0" applyFont="1" applyBorder="1" applyAlignment="1">
      <alignment horizontal="left" vertical="center" wrapText="1"/>
    </xf>
    <xf numFmtId="0" fontId="6" fillId="2" borderId="33" xfId="0" applyFont="1" applyFill="1" applyBorder="1" applyAlignment="1">
      <alignment horizontal="center" vertical="center"/>
    </xf>
    <xf numFmtId="0" fontId="12" fillId="3" borderId="34" xfId="0" applyFont="1" applyFill="1" applyBorder="1" applyAlignment="1">
      <alignment horizontal="center" vertical="center"/>
    </xf>
    <xf numFmtId="0" fontId="10" fillId="0" borderId="47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9" fillId="3" borderId="30" xfId="1" applyFont="1" applyFill="1" applyBorder="1" applyAlignment="1">
      <alignment horizontal="center" vertical="center"/>
    </xf>
    <xf numFmtId="0" fontId="10" fillId="0" borderId="45" xfId="1" applyFont="1" applyBorder="1" applyAlignment="1">
      <alignment horizontal="center" vertical="center"/>
    </xf>
    <xf numFmtId="0" fontId="10" fillId="0" borderId="132" xfId="1" applyFont="1" applyBorder="1" applyAlignment="1">
      <alignment horizontal="center" vertical="center"/>
    </xf>
    <xf numFmtId="0" fontId="18" fillId="0" borderId="41" xfId="1" applyFont="1" applyBorder="1" applyAlignment="1">
      <alignment horizontal="center" vertical="center"/>
    </xf>
    <xf numFmtId="0" fontId="20" fillId="3" borderId="83" xfId="1" applyFont="1" applyFill="1" applyBorder="1" applyAlignment="1">
      <alignment horizontal="center" vertical="center"/>
    </xf>
    <xf numFmtId="0" fontId="20" fillId="0" borderId="82" xfId="1" applyFont="1" applyBorder="1" applyAlignment="1">
      <alignment horizontal="center" vertical="center"/>
    </xf>
    <xf numFmtId="0" fontId="10" fillId="0" borderId="137" xfId="0" applyFont="1" applyBorder="1" applyAlignment="1">
      <alignment vertical="center"/>
    </xf>
    <xf numFmtId="0" fontId="10" fillId="0" borderId="30" xfId="1" applyFont="1" applyBorder="1" applyAlignment="1">
      <alignment horizontal="center" vertical="center"/>
    </xf>
    <xf numFmtId="0" fontId="18" fillId="0" borderId="31" xfId="1" applyFont="1" applyBorder="1" applyAlignment="1">
      <alignment horizontal="center" vertical="center"/>
    </xf>
    <xf numFmtId="0" fontId="18" fillId="2" borderId="36" xfId="1" applyFont="1" applyFill="1" applyBorder="1" applyAlignment="1">
      <alignment horizontal="center" vertical="center"/>
    </xf>
    <xf numFmtId="0" fontId="20" fillId="0" borderId="33" xfId="1" applyFont="1" applyBorder="1" applyAlignment="1">
      <alignment horizontal="center" vertical="center"/>
    </xf>
    <xf numFmtId="0" fontId="20" fillId="3" borderId="34" xfId="1" applyFont="1" applyFill="1" applyBorder="1" applyAlignment="1">
      <alignment horizontal="center" vertical="center"/>
    </xf>
    <xf numFmtId="0" fontId="20" fillId="3" borderId="37" xfId="1" applyFont="1" applyFill="1" applyBorder="1" applyAlignment="1">
      <alignment horizontal="center" vertical="center"/>
    </xf>
    <xf numFmtId="0" fontId="10" fillId="2" borderId="30" xfId="1" applyFont="1" applyFill="1" applyBorder="1" applyAlignment="1">
      <alignment horizontal="center" vertical="center"/>
    </xf>
    <xf numFmtId="0" fontId="18" fillId="2" borderId="28" xfId="1" applyFont="1" applyFill="1" applyBorder="1" applyAlignment="1">
      <alignment horizontal="center" vertical="center"/>
    </xf>
    <xf numFmtId="0" fontId="18" fillId="0" borderId="35" xfId="1" applyFont="1" applyBorder="1" applyAlignment="1">
      <alignment horizontal="center" vertical="center"/>
    </xf>
    <xf numFmtId="0" fontId="18" fillId="3" borderId="33" xfId="1" applyFont="1" applyFill="1" applyBorder="1" applyAlignment="1">
      <alignment horizontal="center" vertical="center"/>
    </xf>
    <xf numFmtId="0" fontId="18" fillId="0" borderId="88" xfId="1" applyFont="1" applyBorder="1" applyAlignment="1">
      <alignment horizontal="center" vertical="center"/>
    </xf>
    <xf numFmtId="0" fontId="20" fillId="0" borderId="35" xfId="1" applyFont="1" applyBorder="1" applyAlignment="1">
      <alignment horizontal="center" vertical="center"/>
    </xf>
    <xf numFmtId="0" fontId="20" fillId="0" borderId="31" xfId="1" applyFont="1" applyBorder="1" applyAlignment="1">
      <alignment horizontal="center" vertical="center"/>
    </xf>
    <xf numFmtId="0" fontId="10" fillId="0" borderId="39" xfId="1" applyFont="1" applyBorder="1" applyAlignment="1">
      <alignment horizontal="center" vertical="center"/>
    </xf>
    <xf numFmtId="0" fontId="10" fillId="3" borderId="59" xfId="0" applyFont="1" applyFill="1" applyBorder="1" applyAlignment="1">
      <alignment horizontal="left" vertical="center"/>
    </xf>
    <xf numFmtId="0" fontId="10" fillId="0" borderId="138" xfId="0" applyFont="1" applyBorder="1" applyAlignment="1">
      <alignment horizontal="center" vertical="center"/>
    </xf>
    <xf numFmtId="0" fontId="10" fillId="0" borderId="9" xfId="1" applyFont="1" applyBorder="1" applyAlignment="1">
      <alignment horizontal="left" vertical="center"/>
    </xf>
    <xf numFmtId="0" fontId="18" fillId="3" borderId="38" xfId="1" applyFont="1" applyFill="1" applyBorder="1" applyAlignment="1">
      <alignment horizontal="center" vertical="center"/>
    </xf>
    <xf numFmtId="0" fontId="10" fillId="0" borderId="139" xfId="1" applyFont="1" applyBorder="1" applyAlignment="1">
      <alignment horizontal="center" vertical="center"/>
    </xf>
    <xf numFmtId="0" fontId="18" fillId="0" borderId="24" xfId="1" applyFont="1" applyBorder="1" applyAlignment="1">
      <alignment horizontal="center" vertical="center"/>
    </xf>
    <xf numFmtId="0" fontId="18" fillId="0" borderId="52" xfId="1" applyFont="1" applyBorder="1" applyAlignment="1">
      <alignment horizontal="center" vertical="center"/>
    </xf>
    <xf numFmtId="0" fontId="18" fillId="0" borderId="55" xfId="1" applyFont="1" applyBorder="1" applyAlignment="1">
      <alignment horizontal="center" vertical="center"/>
    </xf>
    <xf numFmtId="0" fontId="18" fillId="0" borderId="140" xfId="1" applyFont="1" applyBorder="1" applyAlignment="1">
      <alignment horizontal="center" vertical="center"/>
    </xf>
    <xf numFmtId="0" fontId="18" fillId="0" borderId="141" xfId="1" applyFont="1" applyBorder="1" applyAlignment="1">
      <alignment horizontal="center" vertical="center"/>
    </xf>
    <xf numFmtId="0" fontId="18" fillId="0" borderId="142" xfId="1" applyFont="1" applyBorder="1" applyAlignment="1">
      <alignment horizontal="center" vertical="center"/>
    </xf>
    <xf numFmtId="0" fontId="18" fillId="0" borderId="143" xfId="1" applyFont="1" applyBorder="1" applyAlignment="1">
      <alignment horizontal="center" vertical="center"/>
    </xf>
    <xf numFmtId="0" fontId="18" fillId="3" borderId="144" xfId="1" applyFont="1" applyFill="1" applyBorder="1" applyAlignment="1">
      <alignment horizontal="center" vertical="center"/>
    </xf>
    <xf numFmtId="0" fontId="18" fillId="0" borderId="145" xfId="1" applyFont="1" applyBorder="1" applyAlignment="1">
      <alignment horizontal="center" vertical="center"/>
    </xf>
    <xf numFmtId="0" fontId="18" fillId="3" borderId="11" xfId="1" applyFont="1" applyFill="1" applyBorder="1" applyAlignment="1">
      <alignment horizontal="center" vertical="center"/>
    </xf>
    <xf numFmtId="0" fontId="18" fillId="3" borderId="146" xfId="1" applyFont="1" applyFill="1" applyBorder="1" applyAlignment="1">
      <alignment horizontal="center" vertical="center"/>
    </xf>
    <xf numFmtId="0" fontId="11" fillId="3" borderId="124" xfId="0" applyFont="1" applyFill="1" applyBorder="1" applyAlignment="1">
      <alignment horizontal="left" vertical="center"/>
    </xf>
    <xf numFmtId="0" fontId="10" fillId="3" borderId="135" xfId="0" applyFont="1" applyFill="1" applyBorder="1" applyAlignment="1">
      <alignment horizontal="center" vertical="center"/>
    </xf>
    <xf numFmtId="0" fontId="10" fillId="3" borderId="25" xfId="0" applyFont="1" applyFill="1" applyBorder="1" applyAlignment="1">
      <alignment horizontal="center" vertical="center" textRotation="90"/>
    </xf>
    <xf numFmtId="0" fontId="10" fillId="3" borderId="60" xfId="0" applyFont="1" applyFill="1" applyBorder="1" applyAlignment="1">
      <alignment horizontal="center" vertical="center" textRotation="90"/>
    </xf>
    <xf numFmtId="0" fontId="10" fillId="3" borderId="90" xfId="0" applyFont="1" applyFill="1" applyBorder="1" applyAlignment="1">
      <alignment horizontal="center" vertical="center" textRotation="90"/>
    </xf>
    <xf numFmtId="0" fontId="10" fillId="3" borderId="127" xfId="0" applyFont="1" applyFill="1" applyBorder="1" applyAlignment="1">
      <alignment horizontal="center" vertical="center"/>
    </xf>
    <xf numFmtId="0" fontId="10" fillId="3" borderId="136" xfId="0" applyFont="1" applyFill="1" applyBorder="1" applyAlignment="1">
      <alignment horizontal="center" vertical="center"/>
    </xf>
    <xf numFmtId="0" fontId="10" fillId="3" borderId="130" xfId="0" applyFont="1" applyFill="1" applyBorder="1" applyAlignment="1">
      <alignment horizontal="center" vertical="center"/>
    </xf>
    <xf numFmtId="0" fontId="10" fillId="3" borderId="131" xfId="0" applyFont="1" applyFill="1" applyBorder="1" applyAlignment="1">
      <alignment horizontal="center" vertical="center"/>
    </xf>
    <xf numFmtId="164" fontId="10" fillId="3" borderId="95" xfId="0" applyNumberFormat="1" applyFont="1" applyFill="1" applyBorder="1" applyAlignment="1">
      <alignment horizontal="center" vertical="center"/>
    </xf>
    <xf numFmtId="164" fontId="10" fillId="3" borderId="25" xfId="0" applyNumberFormat="1" applyFont="1" applyFill="1" applyBorder="1" applyAlignment="1">
      <alignment horizontal="center" vertical="center"/>
    </xf>
    <xf numFmtId="0" fontId="10" fillId="3" borderId="95" xfId="0" applyFont="1" applyFill="1" applyBorder="1" applyAlignment="1">
      <alignment horizontal="center" vertical="center"/>
    </xf>
    <xf numFmtId="0" fontId="11" fillId="0" borderId="96" xfId="0" applyFont="1" applyBorder="1" applyAlignment="1">
      <alignment horizontal="center" vertical="center"/>
    </xf>
    <xf numFmtId="0" fontId="11" fillId="0" borderId="97" xfId="0" applyFont="1" applyBorder="1" applyAlignment="1">
      <alignment horizontal="right" vertical="center"/>
    </xf>
    <xf numFmtId="0" fontId="10" fillId="0" borderId="97" xfId="0" applyFont="1" applyBorder="1" applyAlignment="1">
      <alignment horizontal="center" vertical="center"/>
    </xf>
    <xf numFmtId="0" fontId="10" fillId="0" borderId="97" xfId="0" applyFont="1" applyBorder="1" applyAlignment="1">
      <alignment vertical="center"/>
    </xf>
    <xf numFmtId="0" fontId="10" fillId="0" borderId="126" xfId="0" applyFont="1" applyBorder="1" applyAlignment="1">
      <alignment horizontal="center" vertical="center"/>
    </xf>
    <xf numFmtId="0" fontId="10" fillId="0" borderId="97" xfId="0" applyFont="1" applyBorder="1" applyAlignment="1">
      <alignment horizontal="centerContinuous" vertical="center"/>
    </xf>
    <xf numFmtId="0" fontId="10" fillId="0" borderId="101" xfId="0" applyFont="1" applyBorder="1" applyAlignment="1">
      <alignment horizontal="centerContinuous" vertical="center"/>
    </xf>
    <xf numFmtId="0" fontId="10" fillId="0" borderId="101" xfId="0" applyFont="1" applyBorder="1" applyAlignment="1">
      <alignment horizontal="center" vertical="center"/>
    </xf>
    <xf numFmtId="0" fontId="10" fillId="0" borderId="102" xfId="0" applyFont="1" applyBorder="1" applyAlignment="1">
      <alignment vertical="center"/>
    </xf>
    <xf numFmtId="0" fontId="10" fillId="0" borderId="101" xfId="0" applyFont="1" applyBorder="1" applyAlignment="1">
      <alignment vertical="center"/>
    </xf>
    <xf numFmtId="0" fontId="10" fillId="0" borderId="102" xfId="0" applyFont="1" applyBorder="1" applyAlignment="1">
      <alignment horizontal="center" vertical="center"/>
    </xf>
    <xf numFmtId="0" fontId="10" fillId="0" borderId="97" xfId="0" applyFont="1" applyBorder="1" applyAlignment="1">
      <alignment horizontal="centerContinuous" vertical="center" wrapText="1"/>
    </xf>
    <xf numFmtId="0" fontId="10" fillId="0" borderId="91" xfId="0" applyFont="1" applyBorder="1"/>
    <xf numFmtId="0" fontId="10" fillId="0" borderId="92" xfId="0" applyFont="1" applyBorder="1"/>
    <xf numFmtId="0" fontId="10" fillId="0" borderId="103" xfId="0" applyFont="1" applyBorder="1"/>
    <xf numFmtId="0" fontId="10" fillId="0" borderId="12" xfId="0" applyFont="1" applyBorder="1"/>
    <xf numFmtId="0" fontId="11" fillId="0" borderId="13" xfId="0" applyFont="1" applyBorder="1"/>
    <xf numFmtId="0" fontId="10" fillId="0" borderId="104" xfId="0" applyFont="1" applyBorder="1"/>
    <xf numFmtId="0" fontId="10" fillId="0" borderId="15" xfId="0" applyFont="1" applyBorder="1"/>
    <xf numFmtId="0" fontId="10" fillId="0" borderId="105" xfId="0" applyFont="1" applyBorder="1"/>
    <xf numFmtId="0" fontId="10" fillId="0" borderId="106" xfId="0" applyFont="1" applyBorder="1"/>
    <xf numFmtId="0" fontId="10" fillId="0" borderId="106" xfId="0" applyFont="1" applyBorder="1" applyAlignment="1">
      <alignment horizontal="centerContinuous"/>
    </xf>
    <xf numFmtId="0" fontId="10" fillId="0" borderId="15" xfId="0" applyFont="1" applyBorder="1" applyAlignment="1">
      <alignment horizontal="centerContinuous"/>
    </xf>
    <xf numFmtId="0" fontId="10" fillId="0" borderId="107" xfId="0" applyFont="1" applyBorder="1" applyAlignment="1">
      <alignment horizontal="centerContinuous"/>
    </xf>
    <xf numFmtId="0" fontId="10" fillId="0" borderId="24" xfId="0" applyFont="1" applyBorder="1"/>
    <xf numFmtId="0" fontId="10" fillId="0" borderId="108" xfId="0" applyFont="1" applyBorder="1"/>
    <xf numFmtId="0" fontId="10" fillId="0" borderId="40" xfId="0" applyFont="1" applyBorder="1"/>
    <xf numFmtId="0" fontId="10" fillId="0" borderId="109" xfId="0" applyFont="1" applyBorder="1"/>
    <xf numFmtId="0" fontId="10" fillId="0" borderId="110" xfId="0" applyFont="1" applyBorder="1"/>
    <xf numFmtId="0" fontId="10" fillId="0" borderId="111" xfId="0" applyFont="1" applyBorder="1" applyAlignment="1">
      <alignment horizontal="centerContinuous"/>
    </xf>
    <xf numFmtId="0" fontId="10" fillId="0" borderId="110" xfId="0" applyFont="1" applyBorder="1" applyAlignment="1">
      <alignment horizontal="centerContinuous"/>
    </xf>
    <xf numFmtId="0" fontId="10" fillId="0" borderId="112" xfId="0" applyFont="1" applyBorder="1" applyAlignment="1">
      <alignment horizontal="centerContinuous"/>
    </xf>
    <xf numFmtId="15" fontId="10" fillId="0" borderId="0" xfId="0" applyNumberFormat="1" applyFont="1"/>
    <xf numFmtId="0" fontId="7" fillId="0" borderId="91" xfId="0" applyFont="1" applyBorder="1" applyAlignment="1">
      <alignment horizontal="left"/>
    </xf>
    <xf numFmtId="0" fontId="10" fillId="0" borderId="91" xfId="0" applyFont="1" applyBorder="1" applyAlignment="1">
      <alignment horizontal="left"/>
    </xf>
    <xf numFmtId="0" fontId="10" fillId="0" borderId="92" xfId="0" applyFont="1" applyBorder="1" applyAlignment="1">
      <alignment horizontal="left"/>
    </xf>
    <xf numFmtId="0" fontId="10" fillId="0" borderId="41" xfId="0" applyFont="1" applyBorder="1"/>
    <xf numFmtId="0" fontId="10" fillId="0" borderId="103" xfId="0" applyFont="1" applyBorder="1" applyAlignment="1">
      <alignment horizontal="left"/>
    </xf>
    <xf numFmtId="0" fontId="10" fillId="0" borderId="80" xfId="0" applyFont="1" applyBorder="1" applyAlignment="1">
      <alignment horizontal="left"/>
    </xf>
    <xf numFmtId="0" fontId="10" fillId="0" borderId="40" xfId="0" applyFont="1" applyBorder="1" applyAlignment="1">
      <alignment horizontal="left"/>
    </xf>
    <xf numFmtId="0" fontId="7" fillId="0" borderId="148" xfId="0" applyFont="1" applyBorder="1" applyAlignment="1">
      <alignment horizontal="center"/>
    </xf>
    <xf numFmtId="0" fontId="10" fillId="0" borderId="96" xfId="0" applyFont="1" applyBorder="1" applyAlignment="1">
      <alignment horizontal="left"/>
    </xf>
    <xf numFmtId="0" fontId="10" fillId="0" borderId="137" xfId="0" applyFont="1" applyBorder="1" applyAlignment="1">
      <alignment vertical="center" wrapText="1"/>
    </xf>
    <xf numFmtId="0" fontId="23" fillId="0" borderId="0" xfId="0" applyFont="1"/>
    <xf numFmtId="0" fontId="10" fillId="0" borderId="149" xfId="0" applyFont="1" applyBorder="1" applyAlignment="1">
      <alignment horizontal="center"/>
    </xf>
    <xf numFmtId="0" fontId="10" fillId="2" borderId="149" xfId="0" applyFont="1" applyFill="1" applyBorder="1" applyAlignment="1">
      <alignment horizontal="center"/>
    </xf>
    <xf numFmtId="0" fontId="10" fillId="2" borderId="134" xfId="0" applyFont="1" applyFill="1" applyBorder="1" applyAlignment="1">
      <alignment horizontal="center"/>
    </xf>
    <xf numFmtId="0" fontId="10" fillId="2" borderId="150" xfId="0" applyFont="1" applyFill="1" applyBorder="1" applyAlignment="1">
      <alignment horizontal="center"/>
    </xf>
    <xf numFmtId="0" fontId="10" fillId="0" borderId="151" xfId="0" applyFont="1" applyBorder="1" applyAlignment="1">
      <alignment horizontal="center"/>
    </xf>
    <xf numFmtId="0" fontId="10" fillId="0" borderId="134" xfId="0" applyFont="1" applyBorder="1" applyAlignment="1">
      <alignment horizontal="center"/>
    </xf>
    <xf numFmtId="0" fontId="10" fillId="0" borderId="150" xfId="0" applyFont="1" applyBorder="1" applyAlignment="1">
      <alignment horizontal="center"/>
    </xf>
    <xf numFmtId="0" fontId="10" fillId="0" borderId="154" xfId="0" applyFont="1" applyBorder="1" applyAlignment="1">
      <alignment horizontal="center"/>
    </xf>
    <xf numFmtId="0" fontId="10" fillId="3" borderId="133" xfId="0" applyFont="1" applyFill="1" applyBorder="1" applyAlignment="1">
      <alignment horizontal="center"/>
    </xf>
    <xf numFmtId="0" fontId="11" fillId="3" borderId="13" xfId="0" applyFont="1" applyFill="1" applyBorder="1" applyAlignment="1">
      <alignment horizontal="center"/>
    </xf>
    <xf numFmtId="0" fontId="10" fillId="3" borderId="35" xfId="0" applyFont="1" applyFill="1" applyBorder="1" applyAlignment="1">
      <alignment horizontal="center"/>
    </xf>
    <xf numFmtId="0" fontId="10" fillId="2" borderId="109" xfId="0" applyFont="1" applyFill="1" applyBorder="1" applyAlignment="1">
      <alignment horizontal="center"/>
    </xf>
    <xf numFmtId="0" fontId="10" fillId="2" borderId="31" xfId="0" applyFont="1" applyFill="1" applyBorder="1" applyAlignment="1">
      <alignment horizontal="center"/>
    </xf>
    <xf numFmtId="0" fontId="6" fillId="5" borderId="37" xfId="0" applyFont="1" applyFill="1" applyBorder="1" applyAlignment="1">
      <alignment horizontal="center"/>
    </xf>
    <xf numFmtId="0" fontId="11" fillId="0" borderId="35" xfId="0" applyFont="1" applyBorder="1" applyAlignment="1">
      <alignment horizontal="center"/>
    </xf>
    <xf numFmtId="0" fontId="10" fillId="0" borderId="15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 textRotation="90"/>
    </xf>
    <xf numFmtId="0" fontId="7" fillId="0" borderId="35" xfId="0" applyFont="1" applyBorder="1" applyAlignment="1">
      <alignment horizontal="center"/>
    </xf>
    <xf numFmtId="0" fontId="10" fillId="5" borderId="35" xfId="0" applyFont="1" applyFill="1" applyBorder="1" applyAlignment="1">
      <alignment horizontal="center"/>
    </xf>
    <xf numFmtId="0" fontId="24" fillId="5" borderId="35" xfId="0" applyFont="1" applyFill="1" applyBorder="1" applyAlignment="1">
      <alignment horizontal="center"/>
    </xf>
    <xf numFmtId="0" fontId="11" fillId="0" borderId="80" xfId="0" applyFont="1" applyBorder="1" applyAlignment="1">
      <alignment horizontal="center"/>
    </xf>
    <xf numFmtId="0" fontId="11" fillId="0" borderId="44" xfId="0" applyFont="1" applyBorder="1" applyAlignment="1">
      <alignment horizontal="center"/>
    </xf>
    <xf numFmtId="0" fontId="6" fillId="5" borderId="78" xfId="0" applyFont="1" applyFill="1" applyBorder="1" applyAlignment="1">
      <alignment horizontal="center"/>
    </xf>
    <xf numFmtId="0" fontId="6" fillId="5" borderId="34" xfId="0" applyFont="1" applyFill="1" applyBorder="1" applyAlignment="1">
      <alignment horizontal="center"/>
    </xf>
    <xf numFmtId="0" fontId="10" fillId="5" borderId="37" xfId="0" applyFont="1" applyFill="1" applyBorder="1" applyAlignment="1">
      <alignment horizontal="center"/>
    </xf>
    <xf numFmtId="0" fontId="10" fillId="5" borderId="54" xfId="0" applyFont="1" applyFill="1" applyBorder="1" applyAlignment="1">
      <alignment horizontal="center"/>
    </xf>
    <xf numFmtId="0" fontId="10" fillId="5" borderId="153" xfId="0" applyFont="1" applyFill="1" applyBorder="1" applyAlignment="1">
      <alignment horizontal="center"/>
    </xf>
    <xf numFmtId="0" fontId="6" fillId="0" borderId="164" xfId="0" applyFont="1" applyBorder="1" applyAlignment="1">
      <alignment horizontal="center"/>
    </xf>
    <xf numFmtId="0" fontId="6" fillId="0" borderId="165" xfId="0" applyFont="1" applyBorder="1" applyAlignment="1">
      <alignment horizontal="center"/>
    </xf>
    <xf numFmtId="0" fontId="11" fillId="5" borderId="35" xfId="0" applyFont="1" applyFill="1" applyBorder="1" applyAlignment="1">
      <alignment horizontal="center"/>
    </xf>
    <xf numFmtId="0" fontId="7" fillId="0" borderId="91" xfId="0" applyFont="1" applyBorder="1"/>
    <xf numFmtId="0" fontId="7" fillId="0" borderId="92" xfId="0" applyFont="1" applyBorder="1"/>
    <xf numFmtId="0" fontId="7" fillId="0" borderId="103" xfId="0" applyFont="1" applyBorder="1"/>
    <xf numFmtId="0" fontId="7" fillId="0" borderId="12" xfId="0" applyFont="1" applyBorder="1"/>
    <xf numFmtId="0" fontId="7" fillId="0" borderId="13" xfId="0" applyFont="1" applyBorder="1"/>
    <xf numFmtId="0" fontId="7" fillId="0" borderId="104" xfId="0" applyFont="1" applyBorder="1"/>
    <xf numFmtId="0" fontId="7" fillId="0" borderId="15" xfId="0" applyFont="1" applyBorder="1"/>
    <xf numFmtId="0" fontId="7" fillId="0" borderId="105" xfId="0" applyFont="1" applyBorder="1"/>
    <xf numFmtId="0" fontId="7" fillId="0" borderId="106" xfId="0" applyFont="1" applyBorder="1"/>
    <xf numFmtId="0" fontId="7" fillId="0" borderId="106" xfId="0" applyFont="1" applyBorder="1" applyAlignment="1">
      <alignment horizontal="centerContinuous"/>
    </xf>
    <xf numFmtId="0" fontId="7" fillId="0" borderId="15" xfId="0" applyFont="1" applyBorder="1" applyAlignment="1">
      <alignment horizontal="centerContinuous"/>
    </xf>
    <xf numFmtId="0" fontId="7" fillId="0" borderId="107" xfId="0" applyFont="1" applyBorder="1" applyAlignment="1">
      <alignment horizontal="centerContinuous"/>
    </xf>
    <xf numFmtId="0" fontId="7" fillId="0" borderId="24" xfId="0" applyFont="1" applyBorder="1"/>
    <xf numFmtId="0" fontId="7" fillId="0" borderId="108" xfId="0" applyFont="1" applyBorder="1"/>
    <xf numFmtId="0" fontId="7" fillId="0" borderId="40" xfId="0" applyFont="1" applyBorder="1"/>
    <xf numFmtId="0" fontId="7" fillId="0" borderId="110" xfId="0" applyFont="1" applyBorder="1"/>
    <xf numFmtId="0" fontId="7" fillId="2" borderId="111" xfId="0" applyFont="1" applyFill="1" applyBorder="1" applyAlignment="1">
      <alignment horizontal="centerContinuous"/>
    </xf>
    <xf numFmtId="0" fontId="7" fillId="2" borderId="110" xfId="0" applyFont="1" applyFill="1" applyBorder="1" applyAlignment="1">
      <alignment horizontal="centerContinuous"/>
    </xf>
    <xf numFmtId="0" fontId="7" fillId="2" borderId="112" xfId="0" applyFont="1" applyFill="1" applyBorder="1" applyAlignment="1">
      <alignment horizontal="centerContinuous"/>
    </xf>
    <xf numFmtId="0" fontId="7" fillId="0" borderId="114" xfId="0" applyFont="1" applyBorder="1" applyAlignment="1">
      <alignment horizontal="center"/>
    </xf>
    <xf numFmtId="0" fontId="7" fillId="0" borderId="103" xfId="0" applyFont="1" applyBorder="1" applyAlignment="1">
      <alignment horizontal="left"/>
    </xf>
    <xf numFmtId="0" fontId="7" fillId="0" borderId="115" xfId="0" applyFont="1" applyBorder="1" applyAlignment="1">
      <alignment horizontal="left"/>
    </xf>
    <xf numFmtId="0" fontId="7" fillId="0" borderId="116" xfId="0" applyFont="1" applyBorder="1" applyAlignment="1">
      <alignment horizontal="left"/>
    </xf>
    <xf numFmtId="0" fontId="7" fillId="0" borderId="117" xfId="0" applyFont="1" applyBorder="1"/>
    <xf numFmtId="0" fontId="7" fillId="0" borderId="119" xfId="0" applyFont="1" applyBorder="1" applyAlignment="1">
      <alignment horizontal="center"/>
    </xf>
    <xf numFmtId="0" fontId="6" fillId="6" borderId="33" xfId="0" applyFont="1" applyFill="1" applyBorder="1" applyAlignment="1">
      <alignment horizontal="center"/>
    </xf>
    <xf numFmtId="0" fontId="28" fillId="0" borderId="33" xfId="0" applyFont="1" applyBorder="1" applyAlignment="1">
      <alignment horizontal="center"/>
    </xf>
    <xf numFmtId="0" fontId="28" fillId="0" borderId="52" xfId="0" applyFont="1" applyBorder="1" applyAlignment="1">
      <alignment horizontal="center"/>
    </xf>
    <xf numFmtId="0" fontId="27" fillId="3" borderId="153" xfId="0" applyFont="1" applyFill="1" applyBorder="1" applyAlignment="1">
      <alignment horizontal="center"/>
    </xf>
    <xf numFmtId="0" fontId="27" fillId="0" borderId="26" xfId="0" applyFont="1" applyBorder="1" applyAlignment="1">
      <alignment horizontal="center"/>
    </xf>
    <xf numFmtId="0" fontId="28" fillId="2" borderId="35" xfId="0" applyFont="1" applyFill="1" applyBorder="1" applyAlignment="1">
      <alignment horizontal="center"/>
    </xf>
    <xf numFmtId="0" fontId="28" fillId="3" borderId="37" xfId="0" applyFont="1" applyFill="1" applyBorder="1" applyAlignment="1">
      <alignment horizontal="center"/>
    </xf>
    <xf numFmtId="0" fontId="27" fillId="0" borderId="33" xfId="0" applyFont="1" applyBorder="1" applyAlignment="1">
      <alignment horizontal="center"/>
    </xf>
    <xf numFmtId="0" fontId="11" fillId="3" borderId="166" xfId="0" applyFont="1" applyFill="1" applyBorder="1" applyAlignment="1">
      <alignment horizontal="center" vertical="center"/>
    </xf>
    <xf numFmtId="0" fontId="10" fillId="3" borderId="167" xfId="0" applyFont="1" applyFill="1" applyBorder="1" applyAlignment="1">
      <alignment horizontal="center" vertical="center"/>
    </xf>
    <xf numFmtId="0" fontId="10" fillId="3" borderId="168" xfId="0" applyFont="1" applyFill="1" applyBorder="1" applyAlignment="1">
      <alignment horizontal="center" vertical="center"/>
    </xf>
    <xf numFmtId="0" fontId="10" fillId="3" borderId="169" xfId="0" applyFont="1" applyFill="1" applyBorder="1" applyAlignment="1">
      <alignment horizontal="center" vertical="center"/>
    </xf>
    <xf numFmtId="0" fontId="11" fillId="0" borderId="43" xfId="0" applyFont="1" applyBorder="1" applyAlignment="1">
      <alignment horizontal="center"/>
    </xf>
    <xf numFmtId="0" fontId="7" fillId="0" borderId="113" xfId="0" applyFont="1" applyBorder="1" applyAlignment="1">
      <alignment horizontal="center"/>
    </xf>
    <xf numFmtId="0" fontId="7" fillId="0" borderId="118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10" fillId="0" borderId="94" xfId="0" applyFont="1" applyBorder="1" applyAlignment="1">
      <alignment horizontal="center"/>
    </xf>
    <xf numFmtId="0" fontId="10" fillId="0" borderId="92" xfId="0" applyFont="1" applyBorder="1" applyAlignment="1">
      <alignment horizontal="center"/>
    </xf>
    <xf numFmtId="0" fontId="7" fillId="0" borderId="147" xfId="0" applyFont="1" applyBorder="1" applyAlignment="1">
      <alignment horizontal="center"/>
    </xf>
    <xf numFmtId="0" fontId="29" fillId="0" borderId="0" xfId="0" applyFont="1" applyAlignment="1">
      <alignment vertical="center"/>
    </xf>
    <xf numFmtId="0" fontId="29" fillId="0" borderId="0" xfId="0" applyFont="1"/>
    <xf numFmtId="0" fontId="10" fillId="3" borderId="26" xfId="0" applyFont="1" applyFill="1" applyBorder="1" applyAlignment="1">
      <alignment horizontal="center"/>
    </xf>
    <xf numFmtId="0" fontId="10" fillId="5" borderId="26" xfId="0" applyFont="1" applyFill="1" applyBorder="1" applyAlignment="1">
      <alignment horizontal="center"/>
    </xf>
    <xf numFmtId="0" fontId="10" fillId="5" borderId="41" xfId="0" applyFont="1" applyFill="1" applyBorder="1" applyAlignment="1">
      <alignment horizontal="center"/>
    </xf>
    <xf numFmtId="0" fontId="10" fillId="5" borderId="31" xfId="0" applyFont="1" applyFill="1" applyBorder="1" applyAlignment="1">
      <alignment horizontal="center"/>
    </xf>
    <xf numFmtId="0" fontId="11" fillId="3" borderId="13" xfId="0" applyFont="1" applyFill="1" applyBorder="1" applyAlignment="1">
      <alignment horizontal="left"/>
    </xf>
    <xf numFmtId="0" fontId="10" fillId="3" borderId="35" xfId="0" applyFont="1" applyFill="1" applyBorder="1" applyAlignment="1">
      <alignment horizontal="left" vertical="center"/>
    </xf>
    <xf numFmtId="0" fontId="6" fillId="3" borderId="15" xfId="0" applyFont="1" applyFill="1" applyBorder="1" applyAlignment="1">
      <alignment horizontal="center"/>
    </xf>
    <xf numFmtId="0" fontId="6" fillId="2" borderId="164" xfId="0" applyFont="1" applyFill="1" applyBorder="1" applyAlignment="1">
      <alignment horizontal="center"/>
    </xf>
    <xf numFmtId="0" fontId="6" fillId="3" borderId="107" xfId="0" applyFont="1" applyFill="1" applyBorder="1" applyAlignment="1">
      <alignment horizontal="center"/>
    </xf>
    <xf numFmtId="0" fontId="10" fillId="3" borderId="170" xfId="0" applyFont="1" applyFill="1" applyBorder="1" applyAlignment="1">
      <alignment horizontal="center"/>
    </xf>
    <xf numFmtId="0" fontId="6" fillId="5" borderId="10" xfId="0" applyFont="1" applyFill="1" applyBorder="1" applyAlignment="1">
      <alignment horizontal="center"/>
    </xf>
    <xf numFmtId="0" fontId="6" fillId="5" borderId="171" xfId="0" applyFont="1" applyFill="1" applyBorder="1" applyAlignment="1">
      <alignment horizontal="center"/>
    </xf>
    <xf numFmtId="0" fontId="10" fillId="3" borderId="15" xfId="0" applyFont="1" applyFill="1" applyBorder="1" applyAlignment="1">
      <alignment horizontal="center"/>
    </xf>
    <xf numFmtId="0" fontId="6" fillId="3" borderId="35" xfId="0" applyFont="1" applyFill="1" applyBorder="1" applyAlignment="1">
      <alignment horizontal="center"/>
    </xf>
    <xf numFmtId="0" fontId="11" fillId="3" borderId="170" xfId="0" applyFont="1" applyFill="1" applyBorder="1" applyAlignment="1">
      <alignment horizontal="center"/>
    </xf>
    <xf numFmtId="0" fontId="10" fillId="3" borderId="35" xfId="0" applyFont="1" applyFill="1" applyBorder="1" applyAlignment="1">
      <alignment horizontal="center" vertical="center"/>
    </xf>
    <xf numFmtId="0" fontId="11" fillId="5" borderId="80" xfId="0" applyFont="1" applyFill="1" applyBorder="1" applyAlignment="1">
      <alignment horizontal="center"/>
    </xf>
    <xf numFmtId="0" fontId="10" fillId="5" borderId="44" xfId="0" applyFont="1" applyFill="1" applyBorder="1" applyAlignment="1">
      <alignment horizontal="center"/>
    </xf>
    <xf numFmtId="0" fontId="10" fillId="5" borderId="92" xfId="0" applyFont="1" applyFill="1" applyBorder="1" applyAlignment="1">
      <alignment horizontal="center"/>
    </xf>
    <xf numFmtId="0" fontId="10" fillId="5" borderId="94" xfId="0" applyFont="1" applyFill="1" applyBorder="1" applyAlignment="1">
      <alignment horizontal="center"/>
    </xf>
    <xf numFmtId="0" fontId="10" fillId="5" borderId="83" xfId="0" applyFont="1" applyFill="1" applyBorder="1" applyAlignment="1">
      <alignment horizontal="center"/>
    </xf>
    <xf numFmtId="0" fontId="30" fillId="0" borderId="0" xfId="0" applyFont="1"/>
    <xf numFmtId="0" fontId="30" fillId="0" borderId="0" xfId="0" applyFont="1" applyAlignment="1">
      <alignment horizontal="left"/>
    </xf>
    <xf numFmtId="0" fontId="30" fillId="0" borderId="0" xfId="0" applyFont="1" applyAlignment="1">
      <alignment horizontal="center"/>
    </xf>
    <xf numFmtId="0" fontId="30" fillId="0" borderId="35" xfId="0" applyFont="1" applyBorder="1" applyAlignment="1">
      <alignment horizontal="center"/>
    </xf>
    <xf numFmtId="0" fontId="30" fillId="0" borderId="35" xfId="0" applyFont="1" applyBorder="1" applyAlignment="1">
      <alignment horizontal="left"/>
    </xf>
    <xf numFmtId="0" fontId="30" fillId="3" borderId="35" xfId="0" applyFont="1" applyFill="1" applyBorder="1" applyAlignment="1">
      <alignment horizontal="center" vertical="center"/>
    </xf>
    <xf numFmtId="0" fontId="30" fillId="3" borderId="33" xfId="0" applyFont="1" applyFill="1" applyBorder="1" applyAlignment="1">
      <alignment horizontal="left" vertical="center" wrapText="1"/>
    </xf>
    <xf numFmtId="0" fontId="10" fillId="0" borderId="33" xfId="0" applyFont="1" applyBorder="1" applyAlignment="1">
      <alignment horizontal="left" wrapText="1"/>
    </xf>
    <xf numFmtId="0" fontId="10" fillId="0" borderId="33" xfId="0" applyFont="1" applyBorder="1" applyAlignment="1">
      <alignment horizontal="left"/>
    </xf>
    <xf numFmtId="0" fontId="30" fillId="5" borderId="35" xfId="0" applyFont="1" applyFill="1" applyBorder="1" applyAlignment="1">
      <alignment horizontal="center"/>
    </xf>
    <xf numFmtId="0" fontId="10" fillId="5" borderId="33" xfId="0" applyFont="1" applyFill="1" applyBorder="1" applyAlignment="1">
      <alignment horizontal="left"/>
    </xf>
    <xf numFmtId="0" fontId="30" fillId="3" borderId="35" xfId="0" applyFont="1" applyFill="1" applyBorder="1" applyAlignment="1">
      <alignment horizontal="center"/>
    </xf>
    <xf numFmtId="0" fontId="30" fillId="3" borderId="33" xfId="0" applyFont="1" applyFill="1" applyBorder="1" applyAlignment="1">
      <alignment horizontal="left"/>
    </xf>
    <xf numFmtId="0" fontId="10" fillId="0" borderId="35" xfId="0" applyFont="1" applyBorder="1" applyAlignment="1">
      <alignment horizontal="left"/>
    </xf>
    <xf numFmtId="0" fontId="10" fillId="0" borderId="35" xfId="0" applyFont="1" applyBorder="1" applyAlignment="1">
      <alignment horizontal="left" wrapText="1"/>
    </xf>
    <xf numFmtId="0" fontId="10" fillId="0" borderId="35" xfId="0" applyFont="1" applyBorder="1" applyAlignment="1">
      <alignment horizontal="left" vertical="center" wrapText="1"/>
    </xf>
    <xf numFmtId="0" fontId="10" fillId="3" borderId="35" xfId="0" applyFont="1" applyFill="1" applyBorder="1" applyAlignment="1">
      <alignment horizontal="left"/>
    </xf>
    <xf numFmtId="0" fontId="30" fillId="3" borderId="35" xfId="0" applyFont="1" applyFill="1" applyBorder="1" applyAlignment="1">
      <alignment horizontal="left" wrapText="1"/>
    </xf>
    <xf numFmtId="0" fontId="10" fillId="0" borderId="35" xfId="0" applyFont="1" applyBorder="1" applyAlignment="1">
      <alignment wrapText="1"/>
    </xf>
    <xf numFmtId="0" fontId="10" fillId="0" borderId="35" xfId="0" applyFont="1" applyBorder="1" applyAlignment="1">
      <alignment horizontal="right"/>
    </xf>
    <xf numFmtId="0" fontId="6" fillId="0" borderId="0" xfId="0" applyFont="1" applyAlignment="1">
      <alignment horizontal="centerContinuous"/>
    </xf>
    <xf numFmtId="0" fontId="6" fillId="0" borderId="0" xfId="0" applyFont="1" applyAlignment="1">
      <alignment horizontal="center"/>
    </xf>
    <xf numFmtId="0" fontId="17" fillId="3" borderId="35" xfId="0" applyFont="1" applyFill="1" applyBorder="1" applyAlignment="1">
      <alignment horizontal="center" vertical="center"/>
    </xf>
    <xf numFmtId="0" fontId="17" fillId="3" borderId="35" xfId="0" applyFont="1" applyFill="1" applyBorder="1" applyAlignment="1">
      <alignment horizontal="center"/>
    </xf>
    <xf numFmtId="0" fontId="17" fillId="3" borderId="60" xfId="0" applyFont="1" applyFill="1" applyBorder="1" applyAlignment="1">
      <alignment horizontal="center"/>
    </xf>
    <xf numFmtId="0" fontId="17" fillId="3" borderId="11" xfId="0" applyFont="1" applyFill="1" applyBorder="1" applyAlignment="1">
      <alignment horizontal="center" wrapText="1"/>
    </xf>
    <xf numFmtId="0" fontId="17" fillId="3" borderId="167" xfId="0" applyFont="1" applyFill="1" applyBorder="1" applyAlignment="1">
      <alignment horizontal="center" vertical="center"/>
    </xf>
    <xf numFmtId="0" fontId="31" fillId="0" borderId="94" xfId="0" applyFont="1" applyBorder="1" applyAlignment="1">
      <alignment horizontal="center"/>
    </xf>
    <xf numFmtId="0" fontId="10" fillId="3" borderId="13" xfId="0" applyFont="1" applyFill="1" applyBorder="1" applyAlignment="1">
      <alignment horizontal="center"/>
    </xf>
    <xf numFmtId="0" fontId="31" fillId="3" borderId="34" xfId="0" applyFont="1" applyFill="1" applyBorder="1" applyAlignment="1">
      <alignment horizontal="center"/>
    </xf>
    <xf numFmtId="0" fontId="31" fillId="2" borderId="33" xfId="0" applyFont="1" applyFill="1" applyBorder="1" applyAlignment="1">
      <alignment horizontal="center"/>
    </xf>
    <xf numFmtId="0" fontId="6" fillId="3" borderId="155" xfId="0" applyFont="1" applyFill="1" applyBorder="1" applyAlignment="1">
      <alignment horizontal="center" textRotation="90"/>
    </xf>
    <xf numFmtId="0" fontId="6" fillId="3" borderId="29" xfId="0" applyFont="1" applyFill="1" applyBorder="1" applyAlignment="1">
      <alignment horizontal="center" textRotation="90"/>
    </xf>
    <xf numFmtId="0" fontId="6" fillId="3" borderId="125" xfId="0" applyFont="1" applyFill="1" applyBorder="1" applyAlignment="1">
      <alignment horizontal="center" textRotation="90"/>
    </xf>
    <xf numFmtId="0" fontId="7" fillId="0" borderId="111" xfId="0" applyFont="1" applyBorder="1" applyAlignment="1">
      <alignment horizontal="center"/>
    </xf>
    <xf numFmtId="0" fontId="7" fillId="0" borderId="110" xfId="0" applyFont="1" applyBorder="1" applyAlignment="1">
      <alignment horizontal="center"/>
    </xf>
    <xf numFmtId="0" fontId="7" fillId="0" borderId="156" xfId="0" applyFont="1" applyBorder="1" applyAlignment="1">
      <alignment horizontal="center"/>
    </xf>
    <xf numFmtId="0" fontId="7" fillId="0" borderId="113" xfId="0" applyFont="1" applyBorder="1" applyAlignment="1">
      <alignment horizontal="center"/>
    </xf>
    <xf numFmtId="0" fontId="7" fillId="2" borderId="156" xfId="0" applyFont="1" applyFill="1" applyBorder="1" applyAlignment="1">
      <alignment horizontal="center"/>
    </xf>
    <xf numFmtId="0" fontId="7" fillId="2" borderId="113" xfId="0" applyFont="1" applyFill="1" applyBorder="1" applyAlignment="1">
      <alignment horizontal="center"/>
    </xf>
    <xf numFmtId="0" fontId="7" fillId="2" borderId="157" xfId="0" applyFont="1" applyFill="1" applyBorder="1" applyAlignment="1">
      <alignment horizontal="center"/>
    </xf>
    <xf numFmtId="0" fontId="11" fillId="0" borderId="158" xfId="0" applyFont="1" applyBorder="1"/>
    <xf numFmtId="0" fontId="11" fillId="0" borderId="97" xfId="0" applyFont="1" applyBorder="1"/>
    <xf numFmtId="0" fontId="11" fillId="0" borderId="101" xfId="0" applyFont="1" applyBorder="1"/>
    <xf numFmtId="0" fontId="7" fillId="0" borderId="159" xfId="0" applyFont="1" applyBorder="1" applyAlignment="1">
      <alignment horizontal="center"/>
    </xf>
    <xf numFmtId="0" fontId="7" fillId="0" borderId="118" xfId="0" applyFont="1" applyBorder="1" applyAlignment="1">
      <alignment horizontal="center"/>
    </xf>
    <xf numFmtId="0" fontId="7" fillId="2" borderId="159" xfId="0" applyFont="1" applyFill="1" applyBorder="1" applyAlignment="1">
      <alignment horizontal="center"/>
    </xf>
    <xf numFmtId="0" fontId="7" fillId="2" borderId="118" xfId="0" applyFont="1" applyFill="1" applyBorder="1" applyAlignment="1">
      <alignment horizontal="center"/>
    </xf>
    <xf numFmtId="0" fontId="7" fillId="2" borderId="160" xfId="0" applyFont="1" applyFill="1" applyBorder="1" applyAlignment="1">
      <alignment horizontal="center"/>
    </xf>
    <xf numFmtId="0" fontId="7" fillId="0" borderId="152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13" fillId="2" borderId="161" xfId="0" applyFont="1" applyFill="1" applyBorder="1" applyAlignment="1">
      <alignment horizontal="center"/>
    </xf>
    <xf numFmtId="0" fontId="13" fillId="2" borderId="147" xfId="0" applyFont="1" applyFill="1" applyBorder="1" applyAlignment="1">
      <alignment horizontal="center"/>
    </xf>
    <xf numFmtId="0" fontId="13" fillId="2" borderId="162" xfId="0" applyFont="1" applyFill="1" applyBorder="1" applyAlignment="1">
      <alignment horizontal="center"/>
    </xf>
    <xf numFmtId="0" fontId="11" fillId="0" borderId="23" xfId="0" applyFont="1" applyBorder="1" applyAlignment="1">
      <alignment horizontal="center"/>
    </xf>
    <xf numFmtId="0" fontId="11" fillId="0" borderId="24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3" borderId="4" xfId="0" applyFont="1" applyFill="1" applyBorder="1" applyAlignment="1">
      <alignment horizontal="center" textRotation="90"/>
    </xf>
    <xf numFmtId="0" fontId="6" fillId="3" borderId="13" xfId="0" applyFont="1" applyFill="1" applyBorder="1" applyAlignment="1">
      <alignment horizontal="center" textRotation="90"/>
    </xf>
    <xf numFmtId="0" fontId="13" fillId="0" borderId="161" xfId="0" applyFont="1" applyBorder="1" applyAlignment="1">
      <alignment horizontal="center"/>
    </xf>
    <xf numFmtId="0" fontId="13" fillId="0" borderId="147" xfId="0" applyFont="1" applyBorder="1" applyAlignment="1">
      <alignment horizontal="center"/>
    </xf>
    <xf numFmtId="0" fontId="13" fillId="0" borderId="162" xfId="0" applyFont="1" applyBorder="1" applyAlignment="1">
      <alignment horizontal="center"/>
    </xf>
    <xf numFmtId="0" fontId="17" fillId="0" borderId="163" xfId="0" applyFont="1" applyBorder="1" applyAlignment="1">
      <alignment horizontal="center"/>
    </xf>
    <xf numFmtId="0" fontId="17" fillId="0" borderId="5" xfId="0" applyFont="1" applyBorder="1" applyAlignment="1">
      <alignment horizontal="center"/>
    </xf>
    <xf numFmtId="0" fontId="17" fillId="0" borderId="6" xfId="0" applyFont="1" applyBorder="1" applyAlignment="1">
      <alignment horizontal="center"/>
    </xf>
    <xf numFmtId="0" fontId="10" fillId="0" borderId="111" xfId="0" applyFont="1" applyBorder="1" applyAlignment="1">
      <alignment horizontal="center"/>
    </xf>
    <xf numFmtId="0" fontId="10" fillId="0" borderId="110" xfId="0" applyFont="1" applyBorder="1" applyAlignment="1">
      <alignment horizontal="center"/>
    </xf>
    <xf numFmtId="0" fontId="10" fillId="0" borderId="94" xfId="0" applyFont="1" applyBorder="1" applyAlignment="1">
      <alignment horizontal="center"/>
    </xf>
    <xf numFmtId="0" fontId="10" fillId="0" borderId="92" xfId="0" applyFont="1" applyBorder="1" applyAlignment="1">
      <alignment horizontal="center"/>
    </xf>
    <xf numFmtId="0" fontId="10" fillId="0" borderId="103" xfId="0" applyFont="1" applyBorder="1" applyAlignment="1">
      <alignment horizontal="center"/>
    </xf>
    <xf numFmtId="0" fontId="7" fillId="0" borderId="161" xfId="0" applyFont="1" applyBorder="1" applyAlignment="1">
      <alignment horizontal="center"/>
    </xf>
    <xf numFmtId="0" fontId="7" fillId="0" borderId="147" xfId="0" applyFont="1" applyBorder="1" applyAlignment="1">
      <alignment horizontal="center"/>
    </xf>
    <xf numFmtId="0" fontId="7" fillId="0" borderId="162" xfId="0" applyFont="1" applyBorder="1" applyAlignment="1">
      <alignment horizontal="center"/>
    </xf>
  </cellXfs>
  <cellStyles count="2">
    <cellStyle name="Normalny" xfId="0" builtinId="0"/>
    <cellStyle name="Normalny_FG translatoryka 2010-11 zm nazwy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60"/>
  <sheetViews>
    <sheetView workbookViewId="0">
      <selection sqref="A1:IV65536"/>
    </sheetView>
  </sheetViews>
  <sheetFormatPr defaultColWidth="9.140625" defaultRowHeight="12.75" x14ac:dyDescent="0.2"/>
  <cols>
    <col min="1" max="1" width="4.85546875" style="9" customWidth="1"/>
    <col min="2" max="2" width="64.42578125" style="9" customWidth="1"/>
    <col min="3" max="3" width="6" style="9" customWidth="1"/>
    <col min="4" max="4" width="4.85546875" style="9" customWidth="1"/>
    <col min="5" max="5" width="9.140625" style="9"/>
    <col min="6" max="6" width="5.85546875" style="9" customWidth="1"/>
    <col min="7" max="7" width="8.42578125" style="9" customWidth="1"/>
    <col min="8" max="8" width="4.85546875" style="9" customWidth="1"/>
    <col min="9" max="9" width="4.42578125" style="9" customWidth="1"/>
    <col min="10" max="10" width="3.7109375" style="9" customWidth="1"/>
    <col min="11" max="11" width="4.42578125" style="9" customWidth="1"/>
    <col min="12" max="14" width="2.7109375" style="9" customWidth="1"/>
    <col min="15" max="15" width="4.42578125" style="9" customWidth="1"/>
    <col min="16" max="16" width="4" style="9" customWidth="1"/>
    <col min="17" max="17" width="4.42578125" style="9" customWidth="1"/>
    <col min="18" max="20" width="2.7109375" style="9" customWidth="1"/>
    <col min="21" max="21" width="4.85546875" style="9" customWidth="1"/>
    <col min="22" max="22" width="4.5703125" style="9" customWidth="1"/>
    <col min="23" max="23" width="4.42578125" style="9" customWidth="1"/>
    <col min="24" max="26" width="2.7109375" style="9" customWidth="1"/>
    <col min="27" max="27" width="4.85546875" style="9" customWidth="1"/>
    <col min="28" max="29" width="4" style="9" customWidth="1"/>
    <col min="30" max="32" width="2.7109375" style="9" customWidth="1"/>
    <col min="33" max="33" width="4.5703125" style="9" customWidth="1"/>
    <col min="34" max="34" width="3.42578125" style="9" customWidth="1"/>
    <col min="35" max="35" width="5.5703125" style="9" customWidth="1"/>
    <col min="36" max="36" width="2.7109375" style="9" customWidth="1"/>
    <col min="37" max="38" width="3.85546875" style="9" customWidth="1"/>
    <col min="39" max="39" width="5.42578125" style="9" customWidth="1"/>
    <col min="40" max="40" width="3.140625" style="9" customWidth="1"/>
    <col min="41" max="41" width="5.140625" style="9" customWidth="1"/>
    <col min="42" max="42" width="2.7109375" style="9" customWidth="1"/>
    <col min="43" max="44" width="3.42578125" style="9" customWidth="1"/>
    <col min="45" max="45" width="5.28515625" style="9" customWidth="1"/>
    <col min="46" max="16384" width="9.140625" style="9"/>
  </cols>
  <sheetData>
    <row r="1" spans="1:46" ht="35.25" x14ac:dyDescent="0.5">
      <c r="A1" s="1" t="s">
        <v>0</v>
      </c>
      <c r="B1" s="2"/>
      <c r="C1" s="2"/>
      <c r="D1" s="3"/>
      <c r="E1" s="3"/>
      <c r="F1" s="3"/>
      <c r="G1" s="3"/>
      <c r="H1" s="3"/>
      <c r="I1" s="3"/>
      <c r="J1" s="4"/>
      <c r="K1" s="5" t="s">
        <v>1</v>
      </c>
      <c r="L1" s="1"/>
      <c r="M1" s="1"/>
      <c r="N1" s="1"/>
      <c r="O1" s="1"/>
      <c r="P1" s="4"/>
      <c r="Q1" s="4"/>
      <c r="R1" s="4"/>
      <c r="S1" s="4"/>
      <c r="T1" s="4"/>
      <c r="U1" s="4"/>
      <c r="V1" s="4"/>
      <c r="W1" s="4"/>
      <c r="X1" s="6"/>
      <c r="Y1" s="4"/>
      <c r="Z1" s="4"/>
      <c r="AA1" s="1"/>
      <c r="AB1" s="4"/>
      <c r="AC1" s="1"/>
      <c r="AD1" s="7"/>
      <c r="AE1" s="4"/>
      <c r="AF1" s="4"/>
      <c r="AG1" s="1"/>
      <c r="AH1" s="4"/>
      <c r="AI1" s="8"/>
      <c r="AJ1" s="8"/>
      <c r="AK1" s="4"/>
      <c r="AL1" s="4"/>
      <c r="AM1" s="4"/>
      <c r="AN1" s="4"/>
      <c r="AO1" s="4"/>
      <c r="AP1" s="4"/>
      <c r="AQ1" s="4"/>
      <c r="AR1" s="4"/>
      <c r="AS1" s="4"/>
    </row>
    <row r="2" spans="1:46" ht="17.100000000000001" customHeight="1" x14ac:dyDescent="0.3">
      <c r="A2" s="1" t="s">
        <v>2</v>
      </c>
      <c r="B2" s="1"/>
      <c r="C2" s="1"/>
      <c r="D2" s="10"/>
      <c r="E2" s="10"/>
      <c r="F2" s="10"/>
      <c r="G2" s="10"/>
      <c r="H2" s="3"/>
      <c r="I2" s="3" t="s">
        <v>3</v>
      </c>
      <c r="J2" s="11" t="s">
        <v>4</v>
      </c>
      <c r="K2" s="8"/>
      <c r="L2" s="1"/>
      <c r="M2" s="8"/>
      <c r="N2" s="8"/>
      <c r="O2" s="8"/>
      <c r="P2" s="8"/>
      <c r="Q2" s="8"/>
      <c r="R2" s="8"/>
      <c r="S2" s="8"/>
      <c r="T2" s="8"/>
      <c r="U2" s="8"/>
      <c r="V2" s="4"/>
      <c r="W2" s="4"/>
      <c r="X2" s="4"/>
      <c r="Y2" s="4"/>
      <c r="Z2" s="4"/>
      <c r="AA2" s="4"/>
      <c r="AB2" s="4"/>
      <c r="AC2" s="7" t="s">
        <v>5</v>
      </c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</row>
    <row r="3" spans="1:46" ht="17.100000000000001" customHeight="1" x14ac:dyDescent="0.3">
      <c r="A3" s="1"/>
      <c r="B3" s="1"/>
      <c r="C3" s="1"/>
      <c r="D3" s="4"/>
      <c r="E3" s="4"/>
      <c r="F3" s="10"/>
      <c r="G3" s="10"/>
      <c r="H3" s="3"/>
      <c r="I3" s="3"/>
      <c r="J3" s="4"/>
      <c r="K3" s="4"/>
      <c r="L3" s="1"/>
      <c r="M3" s="4"/>
      <c r="N3" s="4"/>
      <c r="O3" s="4"/>
      <c r="P3" s="4"/>
      <c r="Q3" s="4"/>
      <c r="R3" s="4"/>
      <c r="S3" s="4"/>
      <c r="T3" s="4"/>
      <c r="U3" s="4"/>
      <c r="V3" s="1"/>
      <c r="W3" s="4"/>
      <c r="X3" s="1"/>
      <c r="Y3" s="1"/>
      <c r="Z3" s="1"/>
      <c r="AA3" s="1"/>
      <c r="AB3" s="1"/>
      <c r="AC3" s="7" t="s">
        <v>6</v>
      </c>
      <c r="AD3" s="4"/>
      <c r="AE3" s="4"/>
      <c r="AF3" s="4"/>
      <c r="AG3" s="1"/>
      <c r="AH3" s="1"/>
      <c r="AI3" s="4"/>
      <c r="AJ3" s="1"/>
      <c r="AK3" s="1"/>
      <c r="AL3" s="1"/>
      <c r="AM3" s="4"/>
      <c r="AN3" s="4"/>
      <c r="AO3" s="4"/>
      <c r="AP3" s="4"/>
      <c r="AQ3" s="4"/>
      <c r="AR3" s="4"/>
      <c r="AS3" s="4"/>
    </row>
    <row r="4" spans="1:46" ht="17.100000000000001" customHeight="1" x14ac:dyDescent="0.3">
      <c r="A4" s="1" t="s">
        <v>7</v>
      </c>
      <c r="B4" s="1"/>
      <c r="C4" s="1"/>
      <c r="D4" s="1"/>
      <c r="E4" s="1"/>
      <c r="F4" s="12"/>
      <c r="G4" s="12"/>
      <c r="H4" s="13"/>
      <c r="I4" s="13"/>
      <c r="J4" s="1"/>
      <c r="K4" s="1"/>
      <c r="L4" s="1"/>
      <c r="M4" s="8" t="s">
        <v>8</v>
      </c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</row>
    <row r="5" spans="1:46" ht="8.25" customHeight="1" thickBot="1" x14ac:dyDescent="0.25">
      <c r="A5" s="13"/>
      <c r="B5" s="14"/>
      <c r="C5" s="14"/>
      <c r="D5" s="13"/>
      <c r="E5" s="13"/>
      <c r="F5" s="13"/>
      <c r="G5" s="13"/>
      <c r="H5" s="13"/>
      <c r="I5" s="13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</row>
    <row r="6" spans="1:46" ht="27.95" customHeight="1" thickTop="1" thickBot="1" x14ac:dyDescent="0.3">
      <c r="A6" s="15"/>
      <c r="B6" s="16"/>
      <c r="C6" s="644" t="s">
        <v>9</v>
      </c>
      <c r="D6" s="17"/>
      <c r="E6" s="18" t="s">
        <v>10</v>
      </c>
      <c r="F6" s="19"/>
      <c r="G6" s="19"/>
      <c r="H6" s="19"/>
      <c r="I6" s="20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 t="s">
        <v>11</v>
      </c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2"/>
    </row>
    <row r="7" spans="1:46" ht="24.75" customHeight="1" x14ac:dyDescent="0.25">
      <c r="A7" s="23" t="s">
        <v>12</v>
      </c>
      <c r="B7" s="24" t="s">
        <v>13</v>
      </c>
      <c r="C7" s="645"/>
      <c r="D7" s="25" t="s">
        <v>14</v>
      </c>
      <c r="E7" s="26"/>
      <c r="F7" s="27"/>
      <c r="G7" s="28" t="s">
        <v>15</v>
      </c>
      <c r="H7" s="28"/>
      <c r="I7" s="29"/>
      <c r="J7" s="30"/>
      <c r="K7" s="30"/>
      <c r="L7" s="30" t="s">
        <v>16</v>
      </c>
      <c r="M7" s="30"/>
      <c r="N7" s="30"/>
      <c r="O7" s="31"/>
      <c r="P7" s="30"/>
      <c r="Q7" s="30"/>
      <c r="R7" s="30" t="s">
        <v>17</v>
      </c>
      <c r="S7" s="30"/>
      <c r="T7" s="30"/>
      <c r="U7" s="32"/>
      <c r="V7" s="33"/>
      <c r="W7" s="33"/>
      <c r="X7" s="33" t="s">
        <v>18</v>
      </c>
      <c r="Y7" s="33"/>
      <c r="Z7" s="33"/>
      <c r="AA7" s="34"/>
      <c r="AB7" s="33"/>
      <c r="AC7" s="33"/>
      <c r="AD7" s="33" t="s">
        <v>19</v>
      </c>
      <c r="AE7" s="33"/>
      <c r="AF7" s="33"/>
      <c r="AG7" s="35"/>
      <c r="AH7" s="33"/>
      <c r="AI7" s="33"/>
      <c r="AJ7" s="33" t="s">
        <v>20</v>
      </c>
      <c r="AK7" s="33"/>
      <c r="AL7" s="33"/>
      <c r="AM7" s="34"/>
      <c r="AN7" s="33"/>
      <c r="AO7" s="33"/>
      <c r="AP7" s="33" t="s">
        <v>21</v>
      </c>
      <c r="AQ7" s="33"/>
      <c r="AR7" s="33"/>
      <c r="AS7" s="29"/>
    </row>
    <row r="8" spans="1:46" ht="40.5" customHeight="1" thickBot="1" x14ac:dyDescent="0.3">
      <c r="A8" s="36"/>
      <c r="B8" s="37"/>
      <c r="C8" s="646"/>
      <c r="D8" s="38"/>
      <c r="E8" s="39"/>
      <c r="F8" s="40" t="s">
        <v>22</v>
      </c>
      <c r="G8" s="41" t="s">
        <v>23</v>
      </c>
      <c r="H8" s="41" t="s">
        <v>24</v>
      </c>
      <c r="I8" s="42" t="s">
        <v>25</v>
      </c>
      <c r="J8" s="43" t="s">
        <v>22</v>
      </c>
      <c r="K8" s="44" t="s">
        <v>23</v>
      </c>
      <c r="L8" s="44" t="s">
        <v>24</v>
      </c>
      <c r="M8" s="45" t="s">
        <v>25</v>
      </c>
      <c r="N8" s="46" t="s">
        <v>26</v>
      </c>
      <c r="O8" s="47" t="s">
        <v>9</v>
      </c>
      <c r="P8" s="43" t="s">
        <v>22</v>
      </c>
      <c r="Q8" s="44" t="s">
        <v>23</v>
      </c>
      <c r="R8" s="44" t="s">
        <v>24</v>
      </c>
      <c r="S8" s="45" t="s">
        <v>25</v>
      </c>
      <c r="T8" s="46" t="s">
        <v>26</v>
      </c>
      <c r="U8" s="47" t="s">
        <v>9</v>
      </c>
      <c r="V8" s="48" t="s">
        <v>22</v>
      </c>
      <c r="W8" s="41" t="s">
        <v>23</v>
      </c>
      <c r="X8" s="41" t="s">
        <v>24</v>
      </c>
      <c r="Y8" s="42" t="s">
        <v>25</v>
      </c>
      <c r="Z8" s="49" t="s">
        <v>26</v>
      </c>
      <c r="AA8" s="50" t="s">
        <v>9</v>
      </c>
      <c r="AB8" s="48" t="s">
        <v>22</v>
      </c>
      <c r="AC8" s="41" t="s">
        <v>23</v>
      </c>
      <c r="AD8" s="41" t="s">
        <v>24</v>
      </c>
      <c r="AE8" s="42" t="s">
        <v>25</v>
      </c>
      <c r="AF8" s="49" t="s">
        <v>26</v>
      </c>
      <c r="AG8" s="50" t="s">
        <v>9</v>
      </c>
      <c r="AH8" s="48" t="s">
        <v>22</v>
      </c>
      <c r="AI8" s="41" t="s">
        <v>23</v>
      </c>
      <c r="AJ8" s="41" t="s">
        <v>24</v>
      </c>
      <c r="AK8" s="42" t="s">
        <v>25</v>
      </c>
      <c r="AL8" s="49" t="s">
        <v>26</v>
      </c>
      <c r="AM8" s="50" t="s">
        <v>9</v>
      </c>
      <c r="AN8" s="48" t="s">
        <v>22</v>
      </c>
      <c r="AO8" s="41" t="s">
        <v>23</v>
      </c>
      <c r="AP8" s="41" t="s">
        <v>24</v>
      </c>
      <c r="AQ8" s="42" t="s">
        <v>25</v>
      </c>
      <c r="AR8" s="49" t="s">
        <v>26</v>
      </c>
      <c r="AS8" s="51" t="s">
        <v>9</v>
      </c>
      <c r="AT8" s="52"/>
    </row>
    <row r="9" spans="1:46" s="60" customFormat="1" ht="27.95" customHeight="1" thickBot="1" x14ac:dyDescent="0.25">
      <c r="A9" s="53" t="s">
        <v>27</v>
      </c>
      <c r="B9" s="54" t="s">
        <v>28</v>
      </c>
      <c r="C9" s="55">
        <f>SUM(C10:C13)</f>
        <v>8</v>
      </c>
      <c r="D9" s="56"/>
      <c r="E9" s="55">
        <f>SUM(E10:E13)</f>
        <v>150</v>
      </c>
      <c r="F9" s="57"/>
      <c r="G9" s="57"/>
      <c r="H9" s="57"/>
      <c r="I9" s="57"/>
      <c r="J9" s="58"/>
      <c r="K9" s="58"/>
      <c r="L9" s="58"/>
      <c r="M9" s="58"/>
      <c r="N9" s="58"/>
      <c r="O9" s="58"/>
      <c r="P9" s="58"/>
      <c r="Q9" s="58"/>
      <c r="R9" s="58"/>
      <c r="S9" s="58"/>
      <c r="T9" s="58"/>
      <c r="U9" s="58"/>
      <c r="V9" s="58"/>
      <c r="W9" s="58"/>
      <c r="X9" s="58"/>
      <c r="Y9" s="58"/>
      <c r="Z9" s="58"/>
      <c r="AA9" s="58"/>
      <c r="AB9" s="58"/>
      <c r="AC9" s="58"/>
      <c r="AD9" s="58"/>
      <c r="AE9" s="58"/>
      <c r="AF9" s="58"/>
      <c r="AG9" s="58"/>
      <c r="AH9" s="58"/>
      <c r="AI9" s="58"/>
      <c r="AJ9" s="58"/>
      <c r="AK9" s="58"/>
      <c r="AL9" s="58"/>
      <c r="AM9" s="58"/>
      <c r="AN9" s="58"/>
      <c r="AO9" s="58"/>
      <c r="AP9" s="58"/>
      <c r="AQ9" s="58"/>
      <c r="AR9" s="58"/>
      <c r="AS9" s="59"/>
    </row>
    <row r="10" spans="1:46" ht="27.95" customHeight="1" x14ac:dyDescent="0.25">
      <c r="A10" s="61">
        <v>1</v>
      </c>
      <c r="B10" s="62" t="s">
        <v>29</v>
      </c>
      <c r="C10" s="63">
        <f>SUM(O10+U10+AA10+AG10+AM10+AS10)</f>
        <v>2</v>
      </c>
      <c r="D10" s="64">
        <v>0</v>
      </c>
      <c r="E10" s="65">
        <f>SUM(J10:M10,P10:S10,V10:Y10,AB10:AE10,AH10:AK10,AN10:AQ10,AT10:AW10,AY10:BB10)*15</f>
        <v>30</v>
      </c>
      <c r="F10" s="66">
        <f t="shared" ref="F10:I13" si="0">SUM(J10,P10,V10,AB10,AH10,AN10,AT10,AY10)*15</f>
        <v>0</v>
      </c>
      <c r="G10" s="67">
        <f t="shared" si="0"/>
        <v>0</v>
      </c>
      <c r="H10" s="67">
        <f t="shared" si="0"/>
        <v>30</v>
      </c>
      <c r="I10" s="68">
        <f t="shared" si="0"/>
        <v>0</v>
      </c>
      <c r="J10" s="69"/>
      <c r="K10" s="69"/>
      <c r="L10" s="69">
        <v>2</v>
      </c>
      <c r="M10" s="70"/>
      <c r="N10" s="71"/>
      <c r="O10" s="72">
        <v>2</v>
      </c>
      <c r="P10" s="73"/>
      <c r="Q10" s="69"/>
      <c r="R10" s="69"/>
      <c r="S10" s="70"/>
      <c r="T10" s="71"/>
      <c r="U10" s="74"/>
      <c r="V10" s="75"/>
      <c r="W10" s="76"/>
      <c r="X10" s="76"/>
      <c r="Y10" s="77"/>
      <c r="Z10" s="78"/>
      <c r="AA10" s="72"/>
      <c r="AB10" s="75"/>
      <c r="AC10" s="76"/>
      <c r="AD10" s="76"/>
      <c r="AE10" s="77"/>
      <c r="AF10" s="78"/>
      <c r="AG10" s="74"/>
      <c r="AH10" s="75"/>
      <c r="AI10" s="76"/>
      <c r="AJ10" s="76"/>
      <c r="AK10" s="77"/>
      <c r="AL10" s="78"/>
      <c r="AM10" s="72"/>
      <c r="AN10" s="75"/>
      <c r="AO10" s="76"/>
      <c r="AP10" s="76"/>
      <c r="AQ10" s="77"/>
      <c r="AR10" s="78"/>
      <c r="AS10" s="74"/>
    </row>
    <row r="11" spans="1:46" ht="27.95" customHeight="1" x14ac:dyDescent="0.25">
      <c r="A11" s="61">
        <v>2</v>
      </c>
      <c r="B11" s="79" t="s">
        <v>30</v>
      </c>
      <c r="C11" s="80">
        <f>SUM(O11+U11+AA11+AG11+AM11+AS11)</f>
        <v>2</v>
      </c>
      <c r="D11" s="64">
        <v>0</v>
      </c>
      <c r="E11" s="81">
        <f>SUM(J11:M11,P11:S11,V11:Y11,AB11:AE11,AH11:AK11,AN11:AQ11,AT11:AW11,AY11:BB11)*15</f>
        <v>30</v>
      </c>
      <c r="F11" s="66">
        <f>SUM(J11,P11,V11,AB11,AH11,AN11,AT11,AY11)*15</f>
        <v>0</v>
      </c>
      <c r="G11" s="67">
        <f>SUM(K11,Q11,W11,AC11,AI11,AO11,AU11,AZ11)*15</f>
        <v>0</v>
      </c>
      <c r="H11" s="67">
        <f>SUM(L11,R11,X11,AD11,AJ11,AP11,AV11,BA11)*15</f>
        <v>30</v>
      </c>
      <c r="I11" s="68">
        <f>SUM(M11,S11,Y11,AE11,AK11,AQ11,AW11,BB11)*15</f>
        <v>0</v>
      </c>
      <c r="J11" s="70"/>
      <c r="K11" s="70"/>
      <c r="L11" s="70">
        <v>0</v>
      </c>
      <c r="M11" s="70"/>
      <c r="N11" s="71"/>
      <c r="O11" s="72">
        <v>0</v>
      </c>
      <c r="P11" s="70"/>
      <c r="Q11" s="70"/>
      <c r="R11" s="70"/>
      <c r="S11" s="70"/>
      <c r="T11" s="71"/>
      <c r="U11" s="74"/>
      <c r="V11" s="77"/>
      <c r="W11" s="77"/>
      <c r="X11" s="77"/>
      <c r="Y11" s="77"/>
      <c r="Z11" s="78"/>
      <c r="AA11" s="72"/>
      <c r="AB11" s="77"/>
      <c r="AC11" s="77"/>
      <c r="AD11" s="77"/>
      <c r="AE11" s="77"/>
      <c r="AF11" s="78"/>
      <c r="AG11" s="74"/>
      <c r="AH11" s="77"/>
      <c r="AI11" s="77"/>
      <c r="AJ11" s="77"/>
      <c r="AK11" s="77"/>
      <c r="AL11" s="78"/>
      <c r="AM11" s="72"/>
      <c r="AN11" s="77"/>
      <c r="AO11" s="77"/>
      <c r="AP11" s="77">
        <v>2</v>
      </c>
      <c r="AQ11" s="77"/>
      <c r="AR11" s="78"/>
      <c r="AS11" s="74">
        <v>2</v>
      </c>
    </row>
    <row r="12" spans="1:46" ht="27.95" customHeight="1" x14ac:dyDescent="0.25">
      <c r="A12" s="61">
        <v>3</v>
      </c>
      <c r="B12" s="62" t="s">
        <v>31</v>
      </c>
      <c r="C12" s="82">
        <f t="shared" ref="C12:C49" si="1">SUM(O12+U12+AA12+AG12+AM12+AS12)</f>
        <v>2</v>
      </c>
      <c r="D12" s="64">
        <v>0</v>
      </c>
      <c r="E12" s="65">
        <f>SUM(J12:M12,P12:S12,V12:Y12,AB12:AE12,AH12:AK12,AN12:AQ12,AT12:AW12,AY12:BB12)*15</f>
        <v>30</v>
      </c>
      <c r="F12" s="66">
        <f t="shared" si="0"/>
        <v>0</v>
      </c>
      <c r="G12" s="67">
        <f t="shared" si="0"/>
        <v>0</v>
      </c>
      <c r="H12" s="67">
        <f t="shared" si="0"/>
        <v>30</v>
      </c>
      <c r="I12" s="68">
        <f t="shared" si="0"/>
        <v>0</v>
      </c>
      <c r="J12" s="69"/>
      <c r="K12" s="69"/>
      <c r="L12" s="69">
        <v>2</v>
      </c>
      <c r="M12" s="70"/>
      <c r="N12" s="71"/>
      <c r="O12" s="72">
        <v>2</v>
      </c>
      <c r="P12" s="73"/>
      <c r="Q12" s="69"/>
      <c r="R12" s="69"/>
      <c r="S12" s="70"/>
      <c r="T12" s="71"/>
      <c r="U12" s="74"/>
      <c r="V12" s="75"/>
      <c r="W12" s="76"/>
      <c r="X12" s="76"/>
      <c r="Y12" s="77"/>
      <c r="Z12" s="78"/>
      <c r="AA12" s="72"/>
      <c r="AB12" s="75"/>
      <c r="AC12" s="76"/>
      <c r="AD12" s="76"/>
      <c r="AE12" s="77"/>
      <c r="AF12" s="78"/>
      <c r="AG12" s="74"/>
      <c r="AH12" s="75"/>
      <c r="AI12" s="76"/>
      <c r="AJ12" s="76"/>
      <c r="AK12" s="77"/>
      <c r="AL12" s="78"/>
      <c r="AM12" s="72"/>
      <c r="AN12" s="75"/>
      <c r="AO12" s="76"/>
      <c r="AP12" s="76"/>
      <c r="AQ12" s="77"/>
      <c r="AR12" s="78"/>
      <c r="AS12" s="74"/>
    </row>
    <row r="13" spans="1:46" ht="27.95" customHeight="1" thickBot="1" x14ac:dyDescent="0.3">
      <c r="A13" s="61">
        <v>4</v>
      </c>
      <c r="B13" s="83" t="s">
        <v>32</v>
      </c>
      <c r="C13" s="84">
        <f t="shared" si="1"/>
        <v>2</v>
      </c>
      <c r="D13" s="64">
        <v>0</v>
      </c>
      <c r="E13" s="81">
        <f>SUM(J13:M13,P13:S13,V13:Y13,AB13:AE13,AH13:AK13,AN13:AQ13,AT13:AW13,AY13:BB13)*15</f>
        <v>60</v>
      </c>
      <c r="F13" s="66">
        <f t="shared" si="0"/>
        <v>0</v>
      </c>
      <c r="G13" s="67">
        <f t="shared" si="0"/>
        <v>60</v>
      </c>
      <c r="H13" s="67">
        <f t="shared" si="0"/>
        <v>0</v>
      </c>
      <c r="I13" s="68">
        <f t="shared" si="0"/>
        <v>0</v>
      </c>
      <c r="J13" s="70"/>
      <c r="K13" s="70">
        <v>2</v>
      </c>
      <c r="L13" s="70"/>
      <c r="M13" s="70"/>
      <c r="N13" s="71"/>
      <c r="O13" s="72">
        <v>1</v>
      </c>
      <c r="P13" s="70"/>
      <c r="Q13" s="70">
        <v>2</v>
      </c>
      <c r="R13" s="70"/>
      <c r="S13" s="70"/>
      <c r="T13" s="71"/>
      <c r="U13" s="74">
        <v>1</v>
      </c>
      <c r="V13" s="77"/>
      <c r="W13" s="77"/>
      <c r="X13" s="77"/>
      <c r="Y13" s="77"/>
      <c r="Z13" s="78"/>
      <c r="AA13" s="72"/>
      <c r="AB13" s="77"/>
      <c r="AC13" s="77"/>
      <c r="AD13" s="77"/>
      <c r="AE13" s="77"/>
      <c r="AF13" s="78"/>
      <c r="AG13" s="74"/>
      <c r="AH13" s="77"/>
      <c r="AI13" s="77"/>
      <c r="AJ13" s="77"/>
      <c r="AK13" s="77"/>
      <c r="AL13" s="78"/>
      <c r="AM13" s="72"/>
      <c r="AN13" s="77"/>
      <c r="AO13" s="77"/>
      <c r="AP13" s="77"/>
      <c r="AQ13" s="77"/>
      <c r="AR13" s="78"/>
      <c r="AS13" s="74"/>
    </row>
    <row r="14" spans="1:46" ht="27.95" customHeight="1" thickBot="1" x14ac:dyDescent="0.3">
      <c r="A14" s="85" t="s">
        <v>33</v>
      </c>
      <c r="B14" s="86" t="s">
        <v>34</v>
      </c>
      <c r="C14" s="87">
        <f>SUM(C15:C17)</f>
        <v>72</v>
      </c>
      <c r="D14" s="88"/>
      <c r="E14" s="89">
        <f>SUM(E15:E17)</f>
        <v>870</v>
      </c>
      <c r="F14" s="90"/>
      <c r="G14" s="90"/>
      <c r="H14" s="90"/>
      <c r="I14" s="90"/>
      <c r="J14" s="91"/>
      <c r="K14" s="91"/>
      <c r="L14" s="91"/>
      <c r="M14" s="91"/>
      <c r="N14" s="91"/>
      <c r="O14" s="91"/>
      <c r="P14" s="91"/>
      <c r="Q14" s="91"/>
      <c r="R14" s="91"/>
      <c r="S14" s="91"/>
      <c r="T14" s="91"/>
      <c r="U14" s="91"/>
      <c r="V14" s="91"/>
      <c r="W14" s="91"/>
      <c r="X14" s="91"/>
      <c r="Y14" s="91"/>
      <c r="Z14" s="91"/>
      <c r="AA14" s="91"/>
      <c r="AB14" s="91"/>
      <c r="AC14" s="91"/>
      <c r="AD14" s="91"/>
      <c r="AE14" s="91"/>
      <c r="AF14" s="91"/>
      <c r="AG14" s="91"/>
      <c r="AH14" s="91"/>
      <c r="AI14" s="91"/>
      <c r="AJ14" s="91"/>
      <c r="AK14" s="91"/>
      <c r="AL14" s="91"/>
      <c r="AM14" s="91"/>
      <c r="AN14" s="91"/>
      <c r="AO14" s="91"/>
      <c r="AP14" s="91"/>
      <c r="AQ14" s="91"/>
      <c r="AR14" s="91"/>
      <c r="AS14" s="92"/>
    </row>
    <row r="15" spans="1:46" ht="27.95" customHeight="1" x14ac:dyDescent="0.25">
      <c r="A15" s="61">
        <v>5</v>
      </c>
      <c r="B15" s="62" t="s">
        <v>35</v>
      </c>
      <c r="C15" s="63">
        <f t="shared" si="1"/>
        <v>12</v>
      </c>
      <c r="D15" s="64">
        <v>1</v>
      </c>
      <c r="E15" s="93">
        <f>SUM(J15:M15,P15:S15,V15:Y15,AB15:AE15,AH15:AK15,AN15:AQ15,AT15:AW15,AY15:BB15)*15</f>
        <v>150</v>
      </c>
      <c r="F15" s="66">
        <f>SUM(J15,P15,V15,AB15,AH15,)*15</f>
        <v>0</v>
      </c>
      <c r="G15" s="67">
        <f t="shared" ref="G15:I16" si="2">SUM(K15,Q15,W15,AC15,AI15,AO15,AU15,AZ15)*15</f>
        <v>150</v>
      </c>
      <c r="H15" s="67">
        <f t="shared" si="2"/>
        <v>0</v>
      </c>
      <c r="I15" s="68">
        <f t="shared" si="2"/>
        <v>0</v>
      </c>
      <c r="J15" s="69"/>
      <c r="K15" s="69"/>
      <c r="L15" s="69"/>
      <c r="M15" s="70"/>
      <c r="N15" s="71"/>
      <c r="O15" s="72"/>
      <c r="P15" s="73"/>
      <c r="Q15" s="69">
        <v>2</v>
      </c>
      <c r="R15" s="69"/>
      <c r="S15" s="70"/>
      <c r="T15" s="71"/>
      <c r="U15" s="74">
        <v>2</v>
      </c>
      <c r="V15" s="75"/>
      <c r="W15" s="76">
        <v>2</v>
      </c>
      <c r="X15" s="76"/>
      <c r="Y15" s="77"/>
      <c r="Z15" s="78"/>
      <c r="AA15" s="72">
        <v>2</v>
      </c>
      <c r="AB15" s="75"/>
      <c r="AC15" s="76">
        <v>2</v>
      </c>
      <c r="AD15" s="76"/>
      <c r="AE15" s="77"/>
      <c r="AF15" s="78"/>
      <c r="AG15" s="74">
        <v>2</v>
      </c>
      <c r="AH15" s="75"/>
      <c r="AI15" s="76">
        <v>2</v>
      </c>
      <c r="AJ15" s="76"/>
      <c r="AK15" s="77"/>
      <c r="AL15" s="78"/>
      <c r="AM15" s="72">
        <v>2</v>
      </c>
      <c r="AN15" s="75"/>
      <c r="AO15" s="76">
        <v>2</v>
      </c>
      <c r="AP15" s="76"/>
      <c r="AQ15" s="77"/>
      <c r="AR15" s="78" t="s">
        <v>36</v>
      </c>
      <c r="AS15" s="74">
        <v>4</v>
      </c>
    </row>
    <row r="16" spans="1:46" ht="27.95" customHeight="1" x14ac:dyDescent="0.25">
      <c r="A16" s="61">
        <v>6</v>
      </c>
      <c r="B16" s="62" t="s">
        <v>37</v>
      </c>
      <c r="C16" s="82">
        <f t="shared" si="1"/>
        <v>12</v>
      </c>
      <c r="D16" s="64">
        <v>0</v>
      </c>
      <c r="E16" s="81">
        <f>SUM(J16:M16,P16:S16,V16:Y16,AB16:AE16,AH16:AK16,AN16:AQ16,AT16:AW16,AY16:BB16)*15</f>
        <v>120</v>
      </c>
      <c r="F16" s="66">
        <f>SUM(J16,P16,V16,AB16,AH16,AN16,AT16,AY16)*15</f>
        <v>0</v>
      </c>
      <c r="G16" s="67">
        <f t="shared" si="2"/>
        <v>120</v>
      </c>
      <c r="H16" s="67">
        <f t="shared" si="2"/>
        <v>0</v>
      </c>
      <c r="I16" s="68">
        <f t="shared" si="2"/>
        <v>0</v>
      </c>
      <c r="J16" s="70"/>
      <c r="K16" s="70">
        <v>2</v>
      </c>
      <c r="L16" s="70"/>
      <c r="M16" s="70"/>
      <c r="N16" s="71"/>
      <c r="O16" s="72">
        <v>3</v>
      </c>
      <c r="P16" s="70"/>
      <c r="Q16" s="70">
        <v>2</v>
      </c>
      <c r="R16" s="70"/>
      <c r="S16" s="70"/>
      <c r="T16" s="71"/>
      <c r="U16" s="74">
        <v>3</v>
      </c>
      <c r="V16" s="77"/>
      <c r="W16" s="77">
        <v>2</v>
      </c>
      <c r="X16" s="77"/>
      <c r="Y16" s="77"/>
      <c r="Z16" s="78"/>
      <c r="AA16" s="72">
        <v>3</v>
      </c>
      <c r="AB16" s="77"/>
      <c r="AC16" s="77">
        <v>2</v>
      </c>
      <c r="AD16" s="77"/>
      <c r="AE16" s="77"/>
      <c r="AF16" s="78"/>
      <c r="AG16" s="74">
        <v>3</v>
      </c>
      <c r="AH16" s="77"/>
      <c r="AI16" s="77"/>
      <c r="AJ16" s="77"/>
      <c r="AK16" s="77"/>
      <c r="AL16" s="78"/>
      <c r="AM16" s="72"/>
      <c r="AN16" s="94"/>
      <c r="AO16" s="77"/>
      <c r="AP16" s="77"/>
      <c r="AQ16" s="77"/>
      <c r="AR16" s="78"/>
      <c r="AS16" s="74"/>
    </row>
    <row r="17" spans="1:45" ht="27.95" customHeight="1" thickBot="1" x14ac:dyDescent="0.3">
      <c r="A17" s="61">
        <v>7</v>
      </c>
      <c r="B17" s="62" t="s">
        <v>38</v>
      </c>
      <c r="C17" s="82">
        <f t="shared" si="1"/>
        <v>48</v>
      </c>
      <c r="D17" s="64">
        <v>3</v>
      </c>
      <c r="E17" s="95">
        <f>$F17+$G17</f>
        <v>600</v>
      </c>
      <c r="F17" s="66">
        <f>SUM(J17,P17,V17,AB17,AH17,AN17,AT17,AY17)*15</f>
        <v>0</v>
      </c>
      <c r="G17" s="67">
        <f>SUM(K17,Q17,W17,AC17,AI17,AO17)*15</f>
        <v>600</v>
      </c>
      <c r="H17" s="67">
        <f>SUM(L17,R17,X17,AD17,AJ17,AP17,AV17,BA17)*15</f>
        <v>0</v>
      </c>
      <c r="I17" s="68">
        <f>SUM(M17,S17,Y17,AE17,AK17,AQ17,AW17,BB17)*15</f>
        <v>0</v>
      </c>
      <c r="J17" s="70"/>
      <c r="K17" s="70">
        <v>8</v>
      </c>
      <c r="L17" s="70"/>
      <c r="M17" s="70"/>
      <c r="N17" s="71"/>
      <c r="O17" s="72">
        <v>9</v>
      </c>
      <c r="P17" s="70"/>
      <c r="Q17" s="70">
        <v>8</v>
      </c>
      <c r="R17" s="70"/>
      <c r="S17" s="70"/>
      <c r="T17" s="71" t="s">
        <v>36</v>
      </c>
      <c r="U17" s="74">
        <v>10</v>
      </c>
      <c r="V17" s="77"/>
      <c r="W17" s="77">
        <v>6</v>
      </c>
      <c r="X17" s="77"/>
      <c r="Y17" s="77"/>
      <c r="Z17" s="78"/>
      <c r="AA17" s="72">
        <v>7</v>
      </c>
      <c r="AB17" s="77"/>
      <c r="AC17" s="77">
        <v>6</v>
      </c>
      <c r="AD17" s="77"/>
      <c r="AE17" s="77"/>
      <c r="AF17" s="78" t="s">
        <v>36</v>
      </c>
      <c r="AG17" s="74">
        <v>7</v>
      </c>
      <c r="AH17" s="77"/>
      <c r="AI17" s="77">
        <v>6</v>
      </c>
      <c r="AJ17" s="77"/>
      <c r="AK17" s="77"/>
      <c r="AL17" s="78" t="s">
        <v>36</v>
      </c>
      <c r="AM17" s="72">
        <v>8</v>
      </c>
      <c r="AN17" s="94"/>
      <c r="AO17" s="77">
        <v>6</v>
      </c>
      <c r="AP17" s="77"/>
      <c r="AQ17" s="77"/>
      <c r="AR17" s="78"/>
      <c r="AS17" s="74">
        <v>7</v>
      </c>
    </row>
    <row r="18" spans="1:45" ht="27.95" customHeight="1" thickBot="1" x14ac:dyDescent="0.3">
      <c r="A18" s="96" t="s">
        <v>39</v>
      </c>
      <c r="B18" s="97" t="s">
        <v>40</v>
      </c>
      <c r="C18" s="89">
        <f>SUM(C19:C30)</f>
        <v>55</v>
      </c>
      <c r="D18" s="98"/>
      <c r="E18" s="89">
        <f>SUM(E19:E30)</f>
        <v>645</v>
      </c>
      <c r="F18" s="99"/>
      <c r="G18" s="100"/>
      <c r="H18" s="100"/>
      <c r="I18" s="101"/>
      <c r="J18" s="102"/>
      <c r="K18" s="102"/>
      <c r="L18" s="102"/>
      <c r="M18" s="102"/>
      <c r="N18" s="103"/>
      <c r="O18" s="72"/>
      <c r="P18" s="102"/>
      <c r="Q18" s="102"/>
      <c r="R18" s="102"/>
      <c r="S18" s="102"/>
      <c r="T18" s="103"/>
      <c r="U18" s="74"/>
      <c r="V18" s="102"/>
      <c r="W18" s="102"/>
      <c r="X18" s="102"/>
      <c r="Y18" s="102"/>
      <c r="Z18" s="103"/>
      <c r="AA18" s="72"/>
      <c r="AB18" s="102"/>
      <c r="AC18" s="102"/>
      <c r="AD18" s="102"/>
      <c r="AE18" s="102"/>
      <c r="AF18" s="103"/>
      <c r="AG18" s="74"/>
      <c r="AH18" s="102"/>
      <c r="AI18" s="102"/>
      <c r="AJ18" s="102"/>
      <c r="AK18" s="102"/>
      <c r="AL18" s="103"/>
      <c r="AM18" s="102"/>
      <c r="AN18" s="102"/>
      <c r="AO18" s="102"/>
      <c r="AP18" s="102"/>
      <c r="AQ18" s="102"/>
      <c r="AR18" s="103"/>
      <c r="AS18" s="74"/>
    </row>
    <row r="19" spans="1:45" ht="27.95" customHeight="1" x14ac:dyDescent="0.25">
      <c r="A19" s="61">
        <v>8</v>
      </c>
      <c r="B19" s="83" t="s">
        <v>41</v>
      </c>
      <c r="C19" s="63">
        <f t="shared" si="1"/>
        <v>6</v>
      </c>
      <c r="D19" s="64">
        <v>1</v>
      </c>
      <c r="E19" s="104">
        <f t="shared" ref="E19:E25" si="3">$F19+$G19</f>
        <v>90</v>
      </c>
      <c r="F19" s="66">
        <f t="shared" ref="F19:F30" si="4">SUM(J19,P19,V19,AB19,AH19,AN19,AT19,AY19)*15</f>
        <v>30</v>
      </c>
      <c r="G19" s="67">
        <f>SUM(K19,Q19,W19,AC19,AI19,AO19)*15</f>
        <v>60</v>
      </c>
      <c r="H19" s="67">
        <f t="shared" ref="H19:I30" si="5">SUM(L19,R19,X19,AD19,AJ19,AP19,AV19,BA19)*15</f>
        <v>0</v>
      </c>
      <c r="I19" s="68">
        <f t="shared" si="5"/>
        <v>0</v>
      </c>
      <c r="J19" s="70"/>
      <c r="K19" s="70"/>
      <c r="L19" s="70"/>
      <c r="M19" s="70"/>
      <c r="N19" s="71"/>
      <c r="O19" s="72"/>
      <c r="P19" s="70"/>
      <c r="Q19" s="70"/>
      <c r="R19" s="70"/>
      <c r="S19" s="70"/>
      <c r="T19" s="71"/>
      <c r="U19" s="74"/>
      <c r="V19" s="77">
        <v>1</v>
      </c>
      <c r="W19" s="77">
        <v>2</v>
      </c>
      <c r="X19" s="77"/>
      <c r="Y19" s="77"/>
      <c r="Z19" s="78"/>
      <c r="AA19" s="72">
        <v>3</v>
      </c>
      <c r="AB19" s="77">
        <v>1</v>
      </c>
      <c r="AC19" s="77">
        <v>2</v>
      </c>
      <c r="AD19" s="77"/>
      <c r="AE19" s="77"/>
      <c r="AF19" s="78" t="s">
        <v>36</v>
      </c>
      <c r="AG19" s="74">
        <v>3</v>
      </c>
      <c r="AH19" s="77"/>
      <c r="AI19" s="77"/>
      <c r="AJ19" s="77"/>
      <c r="AK19" s="77"/>
      <c r="AL19" s="78"/>
      <c r="AM19" s="72"/>
      <c r="AN19" s="77"/>
      <c r="AO19" s="77"/>
      <c r="AP19" s="77"/>
      <c r="AQ19" s="77"/>
      <c r="AR19" s="78"/>
      <c r="AS19" s="74"/>
    </row>
    <row r="20" spans="1:45" ht="27.95" customHeight="1" x14ac:dyDescent="0.25">
      <c r="A20" s="61">
        <v>9</v>
      </c>
      <c r="B20" s="83" t="s">
        <v>42</v>
      </c>
      <c r="C20" s="80">
        <f t="shared" si="1"/>
        <v>6</v>
      </c>
      <c r="D20" s="64">
        <v>1</v>
      </c>
      <c r="E20" s="81">
        <f t="shared" si="3"/>
        <v>90</v>
      </c>
      <c r="F20" s="66">
        <f t="shared" si="4"/>
        <v>30</v>
      </c>
      <c r="G20" s="67">
        <f t="shared" ref="G20:G29" si="6">SUM(K20,Q20,W20,AC20,AI20,AO20)*15</f>
        <v>60</v>
      </c>
      <c r="H20" s="67">
        <f t="shared" si="5"/>
        <v>0</v>
      </c>
      <c r="I20" s="68">
        <f t="shared" si="5"/>
        <v>0</v>
      </c>
      <c r="J20" s="70"/>
      <c r="K20" s="70"/>
      <c r="L20" s="70"/>
      <c r="M20" s="70"/>
      <c r="N20" s="71"/>
      <c r="O20" s="72"/>
      <c r="P20" s="70"/>
      <c r="Q20" s="70"/>
      <c r="R20" s="70"/>
      <c r="S20" s="70"/>
      <c r="T20" s="71"/>
      <c r="U20" s="74"/>
      <c r="V20" s="77"/>
      <c r="W20" s="77"/>
      <c r="X20" s="77"/>
      <c r="Y20" s="77"/>
      <c r="Z20" s="78"/>
      <c r="AA20" s="72"/>
      <c r="AB20" s="77"/>
      <c r="AC20" s="77"/>
      <c r="AD20" s="77"/>
      <c r="AE20" s="77"/>
      <c r="AF20" s="78"/>
      <c r="AG20" s="74"/>
      <c r="AH20" s="77">
        <v>1</v>
      </c>
      <c r="AI20" s="77">
        <v>2</v>
      </c>
      <c r="AJ20" s="77"/>
      <c r="AK20" s="77"/>
      <c r="AL20" s="78"/>
      <c r="AM20" s="72">
        <v>3</v>
      </c>
      <c r="AN20" s="77">
        <v>1</v>
      </c>
      <c r="AO20" s="77">
        <v>2</v>
      </c>
      <c r="AP20" s="77"/>
      <c r="AQ20" s="77"/>
      <c r="AR20" s="78" t="s">
        <v>36</v>
      </c>
      <c r="AS20" s="74">
        <v>3</v>
      </c>
    </row>
    <row r="21" spans="1:45" ht="27.95" customHeight="1" x14ac:dyDescent="0.25">
      <c r="A21" s="61">
        <v>10</v>
      </c>
      <c r="B21" s="83" t="s">
        <v>43</v>
      </c>
      <c r="C21" s="80">
        <f t="shared" si="1"/>
        <v>2</v>
      </c>
      <c r="D21" s="64">
        <v>0</v>
      </c>
      <c r="E21" s="81">
        <f t="shared" si="3"/>
        <v>30</v>
      </c>
      <c r="F21" s="66">
        <f t="shared" si="4"/>
        <v>0</v>
      </c>
      <c r="G21" s="67">
        <f>SUM(K21,Q21,W21,AC21,AI21,AO21)*15</f>
        <v>30</v>
      </c>
      <c r="H21" s="67">
        <f t="shared" si="5"/>
        <v>0</v>
      </c>
      <c r="I21" s="68">
        <f t="shared" si="5"/>
        <v>0</v>
      </c>
      <c r="J21" s="70"/>
      <c r="K21" s="70"/>
      <c r="L21" s="70"/>
      <c r="M21" s="70"/>
      <c r="N21" s="71"/>
      <c r="O21" s="72"/>
      <c r="P21" s="70"/>
      <c r="Q21" s="70"/>
      <c r="R21" s="70"/>
      <c r="S21" s="70"/>
      <c r="T21" s="71"/>
      <c r="U21" s="74"/>
      <c r="V21" s="77"/>
      <c r="W21" s="77">
        <v>1</v>
      </c>
      <c r="X21" s="77"/>
      <c r="Y21" s="77"/>
      <c r="Z21" s="78"/>
      <c r="AA21" s="72">
        <v>1</v>
      </c>
      <c r="AB21" s="77"/>
      <c r="AC21" s="77">
        <v>1</v>
      </c>
      <c r="AD21" s="77"/>
      <c r="AE21" s="77"/>
      <c r="AF21" s="78"/>
      <c r="AG21" s="74">
        <v>1</v>
      </c>
      <c r="AH21" s="77"/>
      <c r="AI21" s="77"/>
      <c r="AJ21" s="77"/>
      <c r="AK21" s="77"/>
      <c r="AL21" s="78"/>
      <c r="AM21" s="72"/>
      <c r="AN21" s="77"/>
      <c r="AO21" s="77"/>
      <c r="AP21" s="77"/>
      <c r="AQ21" s="77"/>
      <c r="AR21" s="78"/>
      <c r="AS21" s="74"/>
    </row>
    <row r="22" spans="1:45" ht="27.95" customHeight="1" x14ac:dyDescent="0.25">
      <c r="A22" s="61">
        <v>11</v>
      </c>
      <c r="B22" s="79" t="s">
        <v>44</v>
      </c>
      <c r="C22" s="80">
        <f t="shared" si="1"/>
        <v>2</v>
      </c>
      <c r="D22" s="64">
        <v>1</v>
      </c>
      <c r="E22" s="81">
        <f t="shared" si="3"/>
        <v>30</v>
      </c>
      <c r="F22" s="66">
        <f t="shared" si="4"/>
        <v>30</v>
      </c>
      <c r="G22" s="67">
        <f>SUM(K22,Q22,W22,AC22,AI22,AO22)*15</f>
        <v>0</v>
      </c>
      <c r="H22" s="67">
        <f t="shared" si="5"/>
        <v>0</v>
      </c>
      <c r="I22" s="68">
        <f t="shared" si="5"/>
        <v>0</v>
      </c>
      <c r="J22" s="70"/>
      <c r="K22" s="70"/>
      <c r="L22" s="70"/>
      <c r="M22" s="70"/>
      <c r="N22" s="71"/>
      <c r="O22" s="72"/>
      <c r="P22" s="70">
        <v>0</v>
      </c>
      <c r="Q22" s="70"/>
      <c r="R22" s="70"/>
      <c r="S22" s="70"/>
      <c r="T22" s="71"/>
      <c r="U22" s="74">
        <v>0</v>
      </c>
      <c r="V22" s="77"/>
      <c r="W22" s="77"/>
      <c r="X22" s="77"/>
      <c r="Y22" s="77"/>
      <c r="Z22" s="78"/>
      <c r="AA22" s="72"/>
      <c r="AB22" s="70">
        <v>2</v>
      </c>
      <c r="AC22" s="70"/>
      <c r="AD22" s="77"/>
      <c r="AE22" s="77"/>
      <c r="AF22" s="78" t="s">
        <v>36</v>
      </c>
      <c r="AG22" s="74">
        <v>2</v>
      </c>
      <c r="AH22" s="77"/>
      <c r="AI22" s="77"/>
      <c r="AJ22" s="77"/>
      <c r="AK22" s="77"/>
      <c r="AL22" s="78"/>
      <c r="AM22" s="72"/>
      <c r="AN22" s="77"/>
      <c r="AO22" s="77"/>
      <c r="AP22" s="77"/>
      <c r="AQ22" s="77"/>
      <c r="AR22" s="78"/>
      <c r="AS22" s="74"/>
    </row>
    <row r="23" spans="1:45" ht="27.95" customHeight="1" x14ac:dyDescent="0.25">
      <c r="A23" s="61">
        <v>12</v>
      </c>
      <c r="B23" s="83" t="s">
        <v>45</v>
      </c>
      <c r="C23" s="80">
        <f t="shared" si="1"/>
        <v>2</v>
      </c>
      <c r="D23" s="64">
        <v>1</v>
      </c>
      <c r="E23" s="81">
        <f t="shared" si="3"/>
        <v>30</v>
      </c>
      <c r="F23" s="66">
        <f t="shared" si="4"/>
        <v>30</v>
      </c>
      <c r="G23" s="67">
        <f>SUM(K23,Q23,W23,AC23,AI23,AO23)*15</f>
        <v>0</v>
      </c>
      <c r="H23" s="67">
        <f t="shared" si="5"/>
        <v>0</v>
      </c>
      <c r="I23" s="68">
        <f t="shared" si="5"/>
        <v>0</v>
      </c>
      <c r="J23" s="70"/>
      <c r="K23" s="70"/>
      <c r="L23" s="70"/>
      <c r="M23" s="70"/>
      <c r="N23" s="71"/>
      <c r="O23" s="72"/>
      <c r="P23" s="70"/>
      <c r="Q23" s="70"/>
      <c r="R23" s="70"/>
      <c r="S23" s="70"/>
      <c r="T23" s="71"/>
      <c r="U23" s="74"/>
      <c r="V23" s="77"/>
      <c r="W23" s="70"/>
      <c r="X23" s="77"/>
      <c r="Y23" s="77"/>
      <c r="Z23" s="78"/>
      <c r="AA23" s="72"/>
      <c r="AB23" s="77"/>
      <c r="AC23" s="77"/>
      <c r="AD23" s="77"/>
      <c r="AE23" s="77"/>
      <c r="AF23" s="78"/>
      <c r="AG23" s="74"/>
      <c r="AH23" s="77"/>
      <c r="AI23" s="77"/>
      <c r="AJ23" s="77"/>
      <c r="AK23" s="77"/>
      <c r="AL23" s="78"/>
      <c r="AM23" s="72"/>
      <c r="AN23" s="77">
        <v>2</v>
      </c>
      <c r="AO23" s="77"/>
      <c r="AP23" s="77"/>
      <c r="AQ23" s="77"/>
      <c r="AR23" s="78" t="s">
        <v>36</v>
      </c>
      <c r="AS23" s="74">
        <v>2</v>
      </c>
    </row>
    <row r="24" spans="1:45" ht="27.95" customHeight="1" x14ac:dyDescent="0.25">
      <c r="A24" s="61">
        <v>13</v>
      </c>
      <c r="B24" s="83" t="s">
        <v>46</v>
      </c>
      <c r="C24" s="80">
        <f t="shared" si="1"/>
        <v>2</v>
      </c>
      <c r="D24" s="64">
        <v>1</v>
      </c>
      <c r="E24" s="81">
        <f t="shared" si="3"/>
        <v>30</v>
      </c>
      <c r="F24" s="66">
        <f t="shared" si="4"/>
        <v>30</v>
      </c>
      <c r="G24" s="67">
        <f>SUM(K24,Q24,W24,AC24,AI24,AO24)*15</f>
        <v>0</v>
      </c>
      <c r="H24" s="67">
        <f t="shared" si="5"/>
        <v>0</v>
      </c>
      <c r="I24" s="68">
        <f t="shared" si="5"/>
        <v>0</v>
      </c>
      <c r="J24" s="70">
        <v>2</v>
      </c>
      <c r="K24" s="70"/>
      <c r="L24" s="70"/>
      <c r="M24" s="70"/>
      <c r="N24" s="71" t="s">
        <v>36</v>
      </c>
      <c r="O24" s="72">
        <v>2</v>
      </c>
      <c r="P24" s="105"/>
      <c r="Q24" s="70"/>
      <c r="R24" s="70"/>
      <c r="S24" s="70"/>
      <c r="T24" s="71"/>
      <c r="U24" s="74"/>
      <c r="V24" s="77"/>
      <c r="W24" s="77"/>
      <c r="X24" s="77"/>
      <c r="Y24" s="77"/>
      <c r="Z24" s="78"/>
      <c r="AA24" s="72"/>
      <c r="AB24" s="77"/>
      <c r="AC24" s="77"/>
      <c r="AD24" s="77"/>
      <c r="AE24" s="77"/>
      <c r="AF24" s="78"/>
      <c r="AG24" s="74"/>
      <c r="AH24" s="77"/>
      <c r="AI24" s="77"/>
      <c r="AJ24" s="77"/>
      <c r="AK24" s="77"/>
      <c r="AL24" s="78"/>
      <c r="AM24" s="72"/>
      <c r="AN24" s="77"/>
      <c r="AO24" s="77"/>
      <c r="AP24" s="77"/>
      <c r="AQ24" s="77"/>
      <c r="AR24" s="78"/>
      <c r="AS24" s="74"/>
    </row>
    <row r="25" spans="1:45" ht="27.95" customHeight="1" x14ac:dyDescent="0.25">
      <c r="A25" s="61">
        <v>14</v>
      </c>
      <c r="B25" s="79" t="s">
        <v>47</v>
      </c>
      <c r="C25" s="80">
        <f t="shared" si="1"/>
        <v>2</v>
      </c>
      <c r="D25" s="64">
        <v>1</v>
      </c>
      <c r="E25" s="81">
        <f t="shared" si="3"/>
        <v>30</v>
      </c>
      <c r="F25" s="66">
        <f t="shared" si="4"/>
        <v>30</v>
      </c>
      <c r="G25" s="67">
        <f>SUM(K25,Q25,W25,AC25,AI25,AO25)*15</f>
        <v>0</v>
      </c>
      <c r="H25" s="67">
        <f t="shared" si="5"/>
        <v>0</v>
      </c>
      <c r="I25" s="68">
        <f t="shared" si="5"/>
        <v>0</v>
      </c>
      <c r="J25" s="70"/>
      <c r="K25" s="70"/>
      <c r="L25" s="70"/>
      <c r="M25" s="70"/>
      <c r="N25" s="71"/>
      <c r="O25" s="72"/>
      <c r="P25" s="70"/>
      <c r="Q25" s="70"/>
      <c r="R25" s="70"/>
      <c r="S25" s="70"/>
      <c r="T25" s="71"/>
      <c r="U25" s="74"/>
      <c r="V25" s="77"/>
      <c r="W25" s="77"/>
      <c r="X25" s="77"/>
      <c r="Y25" s="77"/>
      <c r="Z25" s="78"/>
      <c r="AA25" s="72"/>
      <c r="AB25" s="94"/>
      <c r="AC25" s="77"/>
      <c r="AD25" s="77"/>
      <c r="AE25" s="77"/>
      <c r="AF25" s="78"/>
      <c r="AG25" s="74"/>
      <c r="AH25" s="77">
        <v>2</v>
      </c>
      <c r="AI25" s="77"/>
      <c r="AJ25" s="77"/>
      <c r="AK25" s="77"/>
      <c r="AL25" s="78" t="s">
        <v>36</v>
      </c>
      <c r="AM25" s="106">
        <v>2</v>
      </c>
      <c r="AN25" s="77"/>
      <c r="AO25" s="77"/>
      <c r="AP25" s="77"/>
      <c r="AQ25" s="77"/>
      <c r="AR25" s="78"/>
      <c r="AS25" s="74"/>
    </row>
    <row r="26" spans="1:45" ht="27.95" customHeight="1" x14ac:dyDescent="0.25">
      <c r="A26" s="61">
        <v>15</v>
      </c>
      <c r="B26" s="83" t="s">
        <v>48</v>
      </c>
      <c r="C26" s="80">
        <f t="shared" si="1"/>
        <v>6</v>
      </c>
      <c r="D26" s="64">
        <v>0</v>
      </c>
      <c r="E26" s="81">
        <f>$F26+$G26+$H26</f>
        <v>90</v>
      </c>
      <c r="F26" s="66">
        <f t="shared" si="4"/>
        <v>0</v>
      </c>
      <c r="G26" s="67">
        <f t="shared" si="6"/>
        <v>90</v>
      </c>
      <c r="H26" s="67">
        <f t="shared" si="5"/>
        <v>0</v>
      </c>
      <c r="I26" s="68">
        <f t="shared" si="5"/>
        <v>0</v>
      </c>
      <c r="J26" s="70"/>
      <c r="K26" s="70">
        <v>4</v>
      </c>
      <c r="L26" s="70"/>
      <c r="M26" s="70"/>
      <c r="N26" s="71"/>
      <c r="O26" s="72">
        <v>4</v>
      </c>
      <c r="P26" s="70"/>
      <c r="Q26" s="70">
        <v>2</v>
      </c>
      <c r="R26" s="70"/>
      <c r="S26" s="70"/>
      <c r="T26" s="71"/>
      <c r="U26" s="74">
        <v>2</v>
      </c>
      <c r="V26" s="77"/>
      <c r="W26" s="77"/>
      <c r="X26" s="77"/>
      <c r="Y26" s="77"/>
      <c r="Z26" s="78"/>
      <c r="AA26" s="72"/>
      <c r="AB26" s="77"/>
      <c r="AC26" s="77"/>
      <c r="AD26" s="77"/>
      <c r="AE26" s="77"/>
      <c r="AF26" s="78"/>
      <c r="AG26" s="74"/>
      <c r="AH26" s="77"/>
      <c r="AI26" s="77"/>
      <c r="AJ26" s="77"/>
      <c r="AK26" s="77"/>
      <c r="AL26" s="78"/>
      <c r="AM26" s="72"/>
      <c r="AN26" s="77"/>
      <c r="AO26" s="77"/>
      <c r="AP26" s="77"/>
      <c r="AQ26" s="77"/>
      <c r="AR26" s="78"/>
      <c r="AS26" s="74"/>
    </row>
    <row r="27" spans="1:45" ht="27.95" customHeight="1" x14ac:dyDescent="0.25">
      <c r="A27" s="61">
        <v>16</v>
      </c>
      <c r="B27" s="83" t="s">
        <v>49</v>
      </c>
      <c r="C27" s="80">
        <f t="shared" si="1"/>
        <v>7</v>
      </c>
      <c r="D27" s="64">
        <v>1</v>
      </c>
      <c r="E27" s="81">
        <f>$F27+$G27</f>
        <v>90</v>
      </c>
      <c r="F27" s="66">
        <f t="shared" si="4"/>
        <v>90</v>
      </c>
      <c r="G27" s="67">
        <f t="shared" si="6"/>
        <v>0</v>
      </c>
      <c r="H27" s="67">
        <f t="shared" si="5"/>
        <v>0</v>
      </c>
      <c r="I27" s="68">
        <f t="shared" si="5"/>
        <v>0</v>
      </c>
      <c r="J27" s="70">
        <v>2</v>
      </c>
      <c r="K27" s="70"/>
      <c r="L27" s="70"/>
      <c r="M27" s="70"/>
      <c r="N27" s="71"/>
      <c r="O27" s="72">
        <v>2</v>
      </c>
      <c r="P27" s="70">
        <v>2</v>
      </c>
      <c r="Q27" s="70"/>
      <c r="R27" s="70"/>
      <c r="S27" s="70"/>
      <c r="T27" s="71"/>
      <c r="U27" s="74">
        <v>2</v>
      </c>
      <c r="V27" s="77">
        <v>2</v>
      </c>
      <c r="W27" s="77"/>
      <c r="X27" s="77"/>
      <c r="Y27" s="77"/>
      <c r="Z27" s="78" t="s">
        <v>36</v>
      </c>
      <c r="AA27" s="72">
        <v>3</v>
      </c>
      <c r="AB27" s="77"/>
      <c r="AC27" s="77"/>
      <c r="AD27" s="77"/>
      <c r="AE27" s="77"/>
      <c r="AF27" s="78"/>
      <c r="AG27" s="74"/>
      <c r="AH27" s="77"/>
      <c r="AI27" s="77"/>
      <c r="AJ27" s="77"/>
      <c r="AK27" s="77"/>
      <c r="AL27" s="78"/>
      <c r="AM27" s="72"/>
      <c r="AN27" s="77"/>
      <c r="AO27" s="77"/>
      <c r="AP27" s="77"/>
      <c r="AQ27" s="77"/>
      <c r="AR27" s="78"/>
      <c r="AS27" s="74"/>
    </row>
    <row r="28" spans="1:45" ht="27.95" customHeight="1" x14ac:dyDescent="0.25">
      <c r="A28" s="61">
        <v>17</v>
      </c>
      <c r="B28" s="83" t="s">
        <v>50</v>
      </c>
      <c r="C28" s="80">
        <f t="shared" si="1"/>
        <v>2</v>
      </c>
      <c r="D28" s="64">
        <v>0</v>
      </c>
      <c r="E28" s="81">
        <f>$F28+$G28</f>
        <v>30</v>
      </c>
      <c r="F28" s="66">
        <f t="shared" si="4"/>
        <v>0</v>
      </c>
      <c r="G28" s="67">
        <f t="shared" si="6"/>
        <v>30</v>
      </c>
      <c r="H28" s="67">
        <f t="shared" si="5"/>
        <v>0</v>
      </c>
      <c r="I28" s="68">
        <f t="shared" si="5"/>
        <v>0</v>
      </c>
      <c r="J28" s="70"/>
      <c r="K28" s="70"/>
      <c r="L28" s="70"/>
      <c r="M28" s="70"/>
      <c r="N28" s="71"/>
      <c r="O28" s="72"/>
      <c r="P28" s="70"/>
      <c r="Q28" s="70">
        <v>2</v>
      </c>
      <c r="R28" s="70"/>
      <c r="S28" s="70"/>
      <c r="T28" s="71"/>
      <c r="U28" s="74">
        <v>2</v>
      </c>
      <c r="V28" s="77"/>
      <c r="W28" s="77"/>
      <c r="X28" s="77"/>
      <c r="Y28" s="77"/>
      <c r="Z28" s="78"/>
      <c r="AA28" s="72"/>
      <c r="AB28" s="77"/>
      <c r="AC28" s="77"/>
      <c r="AD28" s="77"/>
      <c r="AE28" s="77"/>
      <c r="AF28" s="78"/>
      <c r="AG28" s="74"/>
      <c r="AH28" s="77"/>
      <c r="AI28" s="77"/>
      <c r="AJ28" s="77"/>
      <c r="AK28" s="77"/>
      <c r="AL28" s="78"/>
      <c r="AM28" s="72"/>
      <c r="AN28" s="77"/>
      <c r="AO28" s="77"/>
      <c r="AP28" s="77"/>
      <c r="AQ28" s="77"/>
      <c r="AR28" s="78"/>
      <c r="AS28" s="74"/>
    </row>
    <row r="29" spans="1:45" ht="27.95" customHeight="1" x14ac:dyDescent="0.25">
      <c r="A29" s="61">
        <v>18</v>
      </c>
      <c r="B29" s="62" t="s">
        <v>51</v>
      </c>
      <c r="C29" s="80">
        <f t="shared" si="1"/>
        <v>2</v>
      </c>
      <c r="D29" s="64">
        <v>1</v>
      </c>
      <c r="E29" s="81">
        <f>$F29+$G29</f>
        <v>30</v>
      </c>
      <c r="F29" s="66">
        <f t="shared" si="4"/>
        <v>30</v>
      </c>
      <c r="G29" s="67">
        <f t="shared" si="6"/>
        <v>0</v>
      </c>
      <c r="H29" s="67">
        <f t="shared" si="5"/>
        <v>0</v>
      </c>
      <c r="I29" s="68">
        <f t="shared" si="5"/>
        <v>0</v>
      </c>
      <c r="J29" s="70"/>
      <c r="K29" s="70"/>
      <c r="L29" s="70"/>
      <c r="M29" s="70"/>
      <c r="N29" s="71"/>
      <c r="O29" s="72"/>
      <c r="P29" s="70"/>
      <c r="Q29" s="70"/>
      <c r="R29" s="70"/>
      <c r="S29" s="70"/>
      <c r="T29" s="71"/>
      <c r="U29" s="74"/>
      <c r="V29" s="77">
        <v>2</v>
      </c>
      <c r="W29" s="77"/>
      <c r="X29" s="77"/>
      <c r="Y29" s="77"/>
      <c r="Z29" s="78" t="s">
        <v>36</v>
      </c>
      <c r="AA29" s="72">
        <v>2</v>
      </c>
      <c r="AB29" s="107"/>
      <c r="AC29" s="77"/>
      <c r="AD29" s="77"/>
      <c r="AE29" s="77"/>
      <c r="AF29" s="78"/>
      <c r="AG29" s="74"/>
      <c r="AH29" s="77"/>
      <c r="AI29" s="77"/>
      <c r="AJ29" s="77"/>
      <c r="AK29" s="77"/>
      <c r="AL29" s="78"/>
      <c r="AM29" s="72"/>
      <c r="AN29" s="77"/>
      <c r="AO29" s="77"/>
      <c r="AP29" s="77"/>
      <c r="AQ29" s="77"/>
      <c r="AR29" s="78"/>
      <c r="AS29" s="74"/>
    </row>
    <row r="30" spans="1:45" ht="27.95" customHeight="1" thickBot="1" x14ac:dyDescent="0.3">
      <c r="A30" s="61">
        <v>19</v>
      </c>
      <c r="B30" s="62" t="s">
        <v>52</v>
      </c>
      <c r="C30" s="80">
        <f t="shared" si="1"/>
        <v>16</v>
      </c>
      <c r="D30" s="64">
        <v>0</v>
      </c>
      <c r="E30" s="81">
        <f>SUM(J30:M30,P30:S30,V30:Y30,AB30:AE30,AH30:AK30,AN30:AQ30,AT30:AW30,AY30:BB30)*15</f>
        <v>75</v>
      </c>
      <c r="F30" s="66">
        <f t="shared" si="4"/>
        <v>0</v>
      </c>
      <c r="G30" s="67">
        <f>SUM(K30,Q30,W30,AC30,AI30,AO30,AU30,AZ30)*15</f>
        <v>0</v>
      </c>
      <c r="H30" s="67">
        <f t="shared" si="5"/>
        <v>0</v>
      </c>
      <c r="I30" s="68">
        <f t="shared" si="5"/>
        <v>75</v>
      </c>
      <c r="J30" s="70"/>
      <c r="K30" s="70"/>
      <c r="L30" s="70"/>
      <c r="M30" s="70"/>
      <c r="N30" s="71"/>
      <c r="O30" s="72"/>
      <c r="P30" s="70"/>
      <c r="Q30" s="70"/>
      <c r="R30" s="70"/>
      <c r="S30" s="70"/>
      <c r="T30" s="71"/>
      <c r="U30" s="74"/>
      <c r="V30" s="77"/>
      <c r="W30" s="77"/>
      <c r="X30" s="77"/>
      <c r="Y30" s="77"/>
      <c r="Z30" s="78"/>
      <c r="AA30" s="72"/>
      <c r="AB30" s="77"/>
      <c r="AC30" s="77"/>
      <c r="AD30" s="77"/>
      <c r="AE30" s="77">
        <v>1</v>
      </c>
      <c r="AF30" s="78"/>
      <c r="AG30" s="74">
        <v>1</v>
      </c>
      <c r="AH30" s="77"/>
      <c r="AI30" s="77"/>
      <c r="AJ30" s="77"/>
      <c r="AK30" s="77">
        <v>2</v>
      </c>
      <c r="AL30" s="78"/>
      <c r="AM30" s="72">
        <v>6</v>
      </c>
      <c r="AN30" s="77"/>
      <c r="AO30" s="77"/>
      <c r="AP30" s="77"/>
      <c r="AQ30" s="77">
        <v>2</v>
      </c>
      <c r="AR30" s="78" t="s">
        <v>36</v>
      </c>
      <c r="AS30" s="74">
        <v>9</v>
      </c>
    </row>
    <row r="31" spans="1:45" ht="27.95" customHeight="1" thickBot="1" x14ac:dyDescent="0.3">
      <c r="A31" s="85" t="s">
        <v>53</v>
      </c>
      <c r="B31" s="108" t="s">
        <v>54</v>
      </c>
      <c r="C31" s="89">
        <f>SUM(C32:C35)</f>
        <v>12</v>
      </c>
      <c r="D31" s="98"/>
      <c r="E31" s="89">
        <f>SUM(E32:E35)</f>
        <v>120</v>
      </c>
      <c r="F31" s="109"/>
      <c r="G31" s="109"/>
      <c r="H31" s="109"/>
      <c r="I31" s="109"/>
      <c r="J31" s="110"/>
      <c r="K31" s="110"/>
      <c r="L31" s="110"/>
      <c r="M31" s="110"/>
      <c r="N31" s="110"/>
      <c r="O31" s="110"/>
      <c r="P31" s="110"/>
      <c r="Q31" s="110"/>
      <c r="R31" s="110"/>
      <c r="S31" s="110"/>
      <c r="T31" s="110"/>
      <c r="U31" s="110"/>
      <c r="V31" s="110"/>
      <c r="W31" s="110"/>
      <c r="X31" s="110"/>
      <c r="Y31" s="110"/>
      <c r="Z31" s="110"/>
      <c r="AA31" s="110"/>
      <c r="AB31" s="110"/>
      <c r="AC31" s="110"/>
      <c r="AD31" s="110"/>
      <c r="AE31" s="110"/>
      <c r="AF31" s="110"/>
      <c r="AG31" s="110"/>
      <c r="AH31" s="110"/>
      <c r="AI31" s="110"/>
      <c r="AJ31" s="110"/>
      <c r="AK31" s="110"/>
      <c r="AL31" s="110"/>
      <c r="AM31" s="110"/>
      <c r="AN31" s="110"/>
      <c r="AO31" s="110"/>
      <c r="AP31" s="110"/>
      <c r="AQ31" s="110"/>
      <c r="AR31" s="110"/>
      <c r="AS31" s="111"/>
    </row>
    <row r="32" spans="1:45" ht="27.95" customHeight="1" thickBot="1" x14ac:dyDescent="0.3">
      <c r="A32" s="61">
        <v>20</v>
      </c>
      <c r="B32" s="62" t="s">
        <v>55</v>
      </c>
      <c r="C32" s="112">
        <f>SUM(O32+U32+AA32+AG32+AM32+AS32)</f>
        <v>3</v>
      </c>
      <c r="D32" s="113">
        <v>0</v>
      </c>
      <c r="E32" s="114">
        <f>SUM(J32:M32,P32:S32,V32:Y32,AB32:AE32,AH32:AK32,AN32:AQ32,AT32:AW32,AY32:BB32)*15</f>
        <v>30</v>
      </c>
      <c r="F32" s="66">
        <f t="shared" ref="F32:I35" si="7">SUM(J32,P32,V32,AB32,AH32,AN32,AT32,AY32)*15</f>
        <v>0</v>
      </c>
      <c r="G32" s="67">
        <f t="shared" si="7"/>
        <v>30</v>
      </c>
      <c r="H32" s="67">
        <f t="shared" si="7"/>
        <v>0</v>
      </c>
      <c r="I32" s="68">
        <f t="shared" si="7"/>
        <v>0</v>
      </c>
      <c r="J32" s="73"/>
      <c r="K32" s="69"/>
      <c r="L32" s="69"/>
      <c r="M32" s="70"/>
      <c r="N32" s="71"/>
      <c r="O32" s="72"/>
      <c r="P32" s="73"/>
      <c r="Q32" s="69"/>
      <c r="R32" s="69"/>
      <c r="S32" s="70"/>
      <c r="T32" s="71"/>
      <c r="U32" s="74"/>
      <c r="V32" s="75"/>
      <c r="W32" s="76">
        <v>2</v>
      </c>
      <c r="X32" s="76"/>
      <c r="Y32" s="77"/>
      <c r="Z32" s="78"/>
      <c r="AA32" s="72">
        <v>3</v>
      </c>
      <c r="AB32" s="75"/>
      <c r="AC32" s="76"/>
      <c r="AD32" s="76"/>
      <c r="AE32" s="77"/>
      <c r="AF32" s="78"/>
      <c r="AG32" s="74"/>
      <c r="AH32" s="75"/>
      <c r="AI32" s="76"/>
      <c r="AJ32" s="76"/>
      <c r="AK32" s="77"/>
      <c r="AL32" s="78"/>
      <c r="AM32" s="72"/>
      <c r="AN32" s="75"/>
      <c r="AO32" s="76"/>
      <c r="AP32" s="76"/>
      <c r="AQ32" s="77"/>
      <c r="AR32" s="78"/>
      <c r="AS32" s="111"/>
    </row>
    <row r="33" spans="1:45" ht="27.95" customHeight="1" thickBot="1" x14ac:dyDescent="0.3">
      <c r="A33" s="61">
        <v>21</v>
      </c>
      <c r="B33" s="62" t="s">
        <v>56</v>
      </c>
      <c r="C33" s="112">
        <f>SUM(O33+U33+AA33+AG33+AM33+AS33)</f>
        <v>3</v>
      </c>
      <c r="D33" s="113">
        <v>0</v>
      </c>
      <c r="E33" s="114">
        <f>SUM(J33:M33,P33:S33,V33:Y33,AB33:AE33,AH33:AK33,AN33:AQ33,AT33:AW33,AY33:BB33)*15</f>
        <v>30</v>
      </c>
      <c r="F33" s="66">
        <f t="shared" si="7"/>
        <v>0</v>
      </c>
      <c r="G33" s="67">
        <f t="shared" si="7"/>
        <v>30</v>
      </c>
      <c r="H33" s="67">
        <f t="shared" si="7"/>
        <v>0</v>
      </c>
      <c r="I33" s="68">
        <f t="shared" si="7"/>
        <v>0</v>
      </c>
      <c r="J33" s="73"/>
      <c r="K33" s="69"/>
      <c r="L33" s="69"/>
      <c r="M33" s="70"/>
      <c r="N33" s="71"/>
      <c r="O33" s="72"/>
      <c r="P33" s="73"/>
      <c r="Q33" s="69"/>
      <c r="R33" s="69"/>
      <c r="S33" s="70"/>
      <c r="T33" s="71"/>
      <c r="U33" s="74"/>
      <c r="V33" s="75"/>
      <c r="W33" s="76"/>
      <c r="X33" s="76"/>
      <c r="Y33" s="77"/>
      <c r="Z33" s="78"/>
      <c r="AA33" s="72"/>
      <c r="AB33" s="75"/>
      <c r="AC33" s="76">
        <v>2</v>
      </c>
      <c r="AD33" s="76"/>
      <c r="AE33" s="77"/>
      <c r="AF33" s="78"/>
      <c r="AG33" s="74">
        <v>3</v>
      </c>
      <c r="AH33" s="75"/>
      <c r="AI33" s="76"/>
      <c r="AJ33" s="76"/>
      <c r="AK33" s="77"/>
      <c r="AL33" s="78"/>
      <c r="AM33" s="72"/>
      <c r="AN33" s="75"/>
      <c r="AO33" s="76"/>
      <c r="AP33" s="76"/>
      <c r="AQ33" s="77"/>
      <c r="AR33" s="78"/>
      <c r="AS33" s="111"/>
    </row>
    <row r="34" spans="1:45" ht="27.95" customHeight="1" thickBot="1" x14ac:dyDescent="0.3">
      <c r="A34" s="115">
        <v>22</v>
      </c>
      <c r="B34" s="62" t="s">
        <v>57</v>
      </c>
      <c r="C34" s="112">
        <f>SUM(O34+U34+AA34+AG34+AM34+AS34)</f>
        <v>3</v>
      </c>
      <c r="D34" s="113">
        <v>0</v>
      </c>
      <c r="E34" s="114">
        <f>SUM(J34:M34,P34:S34,V34:Y34,AB34:AE34,AH34:AK34,AN34:AQ34,AT34:AW34,AY34:BB34)*15</f>
        <v>30</v>
      </c>
      <c r="F34" s="66">
        <f t="shared" si="7"/>
        <v>0</v>
      </c>
      <c r="G34" s="67">
        <f t="shared" si="7"/>
        <v>30</v>
      </c>
      <c r="H34" s="67">
        <f t="shared" si="7"/>
        <v>0</v>
      </c>
      <c r="I34" s="68">
        <f t="shared" si="7"/>
        <v>0</v>
      </c>
      <c r="J34" s="73"/>
      <c r="K34" s="69"/>
      <c r="L34" s="69"/>
      <c r="M34" s="70"/>
      <c r="N34" s="71"/>
      <c r="O34" s="72"/>
      <c r="P34" s="73"/>
      <c r="Q34" s="69"/>
      <c r="R34" s="69"/>
      <c r="S34" s="70"/>
      <c r="T34" s="71"/>
      <c r="U34" s="74"/>
      <c r="V34" s="75"/>
      <c r="W34" s="76"/>
      <c r="X34" s="76"/>
      <c r="Y34" s="77"/>
      <c r="Z34" s="78"/>
      <c r="AA34" s="72"/>
      <c r="AB34" s="75"/>
      <c r="AC34" s="76"/>
      <c r="AD34" s="76"/>
      <c r="AE34" s="77"/>
      <c r="AF34" s="78"/>
      <c r="AG34" s="74"/>
      <c r="AH34" s="75"/>
      <c r="AI34" s="76">
        <v>2</v>
      </c>
      <c r="AJ34" s="76"/>
      <c r="AK34" s="77"/>
      <c r="AL34" s="78"/>
      <c r="AM34" s="72">
        <v>3</v>
      </c>
      <c r="AN34" s="75"/>
      <c r="AO34" s="76"/>
      <c r="AP34" s="76"/>
      <c r="AQ34" s="77"/>
      <c r="AR34" s="78"/>
      <c r="AS34" s="111"/>
    </row>
    <row r="35" spans="1:45" ht="27.95" customHeight="1" thickBot="1" x14ac:dyDescent="0.3">
      <c r="A35" s="116">
        <v>23</v>
      </c>
      <c r="B35" s="62" t="s">
        <v>58</v>
      </c>
      <c r="C35" s="112">
        <f>SUM(O35+U35+AA35+AG35+AM35+AS35)</f>
        <v>3</v>
      </c>
      <c r="D35" s="113">
        <v>0</v>
      </c>
      <c r="E35" s="114">
        <f>SUM(J35:M35,P35:S35,V35:Y35,AB35:AE35,AH35:AK35,AN35:AQ35,AT35:AW35,AY35:BB35)*15</f>
        <v>30</v>
      </c>
      <c r="F35" s="66">
        <f t="shared" si="7"/>
        <v>0</v>
      </c>
      <c r="G35" s="67">
        <f t="shared" si="7"/>
        <v>30</v>
      </c>
      <c r="H35" s="67">
        <f t="shared" si="7"/>
        <v>0</v>
      </c>
      <c r="I35" s="117">
        <f t="shared" si="7"/>
        <v>0</v>
      </c>
      <c r="J35" s="73"/>
      <c r="K35" s="69"/>
      <c r="L35" s="69"/>
      <c r="M35" s="70"/>
      <c r="N35" s="71"/>
      <c r="O35" s="72"/>
      <c r="P35" s="73"/>
      <c r="Q35" s="69"/>
      <c r="R35" s="69"/>
      <c r="S35" s="70"/>
      <c r="T35" s="71"/>
      <c r="U35" s="118"/>
      <c r="V35" s="75"/>
      <c r="W35" s="76"/>
      <c r="X35" s="76"/>
      <c r="Y35" s="77"/>
      <c r="Z35" s="78"/>
      <c r="AA35" s="119"/>
      <c r="AB35" s="75"/>
      <c r="AC35" s="76"/>
      <c r="AD35" s="76"/>
      <c r="AE35" s="77"/>
      <c r="AF35" s="78"/>
      <c r="AG35" s="118"/>
      <c r="AH35" s="75"/>
      <c r="AI35" s="76"/>
      <c r="AJ35" s="76"/>
      <c r="AK35" s="77"/>
      <c r="AL35" s="78"/>
      <c r="AM35" s="119"/>
      <c r="AN35" s="75"/>
      <c r="AO35" s="76">
        <v>2</v>
      </c>
      <c r="AP35" s="76"/>
      <c r="AQ35" s="77"/>
      <c r="AR35" s="78"/>
      <c r="AS35" s="111">
        <v>3</v>
      </c>
    </row>
    <row r="36" spans="1:45" ht="27.95" customHeight="1" thickBot="1" x14ac:dyDescent="0.3">
      <c r="A36" s="96" t="s">
        <v>36</v>
      </c>
      <c r="B36" s="120" t="s">
        <v>59</v>
      </c>
      <c r="C36" s="87">
        <f>SUM(C37:C45)</f>
        <v>23</v>
      </c>
      <c r="D36" s="98"/>
      <c r="E36" s="89">
        <f>SUM(E37:E45)</f>
        <v>360</v>
      </c>
      <c r="F36" s="109"/>
      <c r="G36" s="109"/>
      <c r="H36" s="109"/>
      <c r="I36" s="109"/>
      <c r="J36" s="110"/>
      <c r="K36" s="110"/>
      <c r="L36" s="110"/>
      <c r="M36" s="110"/>
      <c r="N36" s="110"/>
      <c r="O36" s="110"/>
      <c r="P36" s="110"/>
      <c r="Q36" s="110"/>
      <c r="R36" s="110"/>
      <c r="S36" s="110"/>
      <c r="T36" s="110"/>
      <c r="U36" s="110"/>
      <c r="V36" s="110"/>
      <c r="W36" s="110"/>
      <c r="X36" s="110"/>
      <c r="Y36" s="110"/>
      <c r="Z36" s="110"/>
      <c r="AA36" s="110"/>
      <c r="AB36" s="110"/>
      <c r="AC36" s="110"/>
      <c r="AD36" s="110"/>
      <c r="AE36" s="110"/>
      <c r="AF36" s="110"/>
      <c r="AG36" s="110"/>
      <c r="AH36" s="110"/>
      <c r="AI36" s="110"/>
      <c r="AJ36" s="110"/>
      <c r="AK36" s="110"/>
      <c r="AL36" s="110"/>
      <c r="AM36" s="110"/>
      <c r="AN36" s="110"/>
      <c r="AO36" s="110"/>
      <c r="AP36" s="110"/>
      <c r="AQ36" s="110"/>
      <c r="AR36" s="110"/>
      <c r="AS36" s="111"/>
    </row>
    <row r="37" spans="1:45" ht="27.95" customHeight="1" x14ac:dyDescent="0.25">
      <c r="A37" s="115">
        <v>24</v>
      </c>
      <c r="B37" s="121" t="s">
        <v>60</v>
      </c>
      <c r="C37" s="63">
        <f t="shared" si="1"/>
        <v>4</v>
      </c>
      <c r="D37" s="64">
        <v>1</v>
      </c>
      <c r="E37" s="104">
        <f t="shared" ref="E37:E45" si="8">SUM(J37:M37,P37:S37,V37:Y37,AB37:AE37,AH37:AK37,AN37:AQ37,AT37:AW37,AY37:BB37)*15</f>
        <v>60</v>
      </c>
      <c r="F37" s="66">
        <f t="shared" ref="F37:I45" si="9">SUM(J37,P37,V37,AB37,AH37,AN37,AT37,AY37)*15</f>
        <v>30</v>
      </c>
      <c r="G37" s="67">
        <f t="shared" si="9"/>
        <v>30</v>
      </c>
      <c r="H37" s="67">
        <f t="shared" si="9"/>
        <v>0</v>
      </c>
      <c r="I37" s="68">
        <f t="shared" si="9"/>
        <v>0</v>
      </c>
      <c r="J37" s="70">
        <v>2</v>
      </c>
      <c r="K37" s="70">
        <v>2</v>
      </c>
      <c r="L37" s="70"/>
      <c r="M37" s="70"/>
      <c r="N37" s="71" t="s">
        <v>36</v>
      </c>
      <c r="O37" s="72">
        <v>4</v>
      </c>
      <c r="P37" s="70"/>
      <c r="Q37" s="70"/>
      <c r="R37" s="70"/>
      <c r="S37" s="70"/>
      <c r="T37" s="71"/>
      <c r="U37" s="74"/>
      <c r="V37" s="77"/>
      <c r="W37" s="77"/>
      <c r="X37" s="77"/>
      <c r="Y37" s="77"/>
      <c r="Z37" s="78"/>
      <c r="AA37" s="72"/>
      <c r="AB37" s="94"/>
      <c r="AC37" s="77"/>
      <c r="AD37" s="77"/>
      <c r="AE37" s="77"/>
      <c r="AF37" s="78"/>
      <c r="AG37" s="74"/>
      <c r="AH37" s="77"/>
      <c r="AI37" s="77"/>
      <c r="AJ37" s="77"/>
      <c r="AK37" s="77"/>
      <c r="AL37" s="78"/>
      <c r="AM37" s="72"/>
      <c r="AN37" s="94"/>
      <c r="AO37" s="77"/>
      <c r="AP37" s="77"/>
      <c r="AQ37" s="122"/>
      <c r="AR37" s="78"/>
      <c r="AS37" s="74"/>
    </row>
    <row r="38" spans="1:45" ht="27.95" customHeight="1" x14ac:dyDescent="0.25">
      <c r="A38" s="115">
        <v>25</v>
      </c>
      <c r="B38" s="62" t="s">
        <v>61</v>
      </c>
      <c r="C38" s="80">
        <f t="shared" si="1"/>
        <v>4</v>
      </c>
      <c r="D38" s="64">
        <v>1</v>
      </c>
      <c r="E38" s="81">
        <f t="shared" si="8"/>
        <v>60</v>
      </c>
      <c r="F38" s="66">
        <f t="shared" si="9"/>
        <v>30</v>
      </c>
      <c r="G38" s="67">
        <f t="shared" si="9"/>
        <v>30</v>
      </c>
      <c r="H38" s="67">
        <f t="shared" si="9"/>
        <v>0</v>
      </c>
      <c r="I38" s="68">
        <f t="shared" si="9"/>
        <v>0</v>
      </c>
      <c r="J38" s="105"/>
      <c r="K38" s="70"/>
      <c r="L38" s="70"/>
      <c r="M38" s="70"/>
      <c r="N38" s="71"/>
      <c r="O38" s="72"/>
      <c r="P38" s="70">
        <v>2</v>
      </c>
      <c r="Q38" s="70">
        <v>2</v>
      </c>
      <c r="R38" s="70"/>
      <c r="S38" s="70"/>
      <c r="T38" s="71" t="s">
        <v>36</v>
      </c>
      <c r="U38" s="74">
        <v>4</v>
      </c>
      <c r="V38" s="77"/>
      <c r="W38" s="77"/>
      <c r="X38" s="77"/>
      <c r="Y38" s="77"/>
      <c r="Z38" s="78"/>
      <c r="AA38" s="72"/>
      <c r="AB38" s="94"/>
      <c r="AC38" s="77"/>
      <c r="AD38" s="77"/>
      <c r="AE38" s="77"/>
      <c r="AF38" s="78"/>
      <c r="AG38" s="74"/>
      <c r="AH38" s="77"/>
      <c r="AI38" s="77"/>
      <c r="AJ38" s="77"/>
      <c r="AK38" s="77"/>
      <c r="AL38" s="78"/>
      <c r="AM38" s="72"/>
      <c r="AN38" s="94"/>
      <c r="AO38" s="77"/>
      <c r="AP38" s="77"/>
      <c r="AQ38" s="122"/>
      <c r="AR38" s="78"/>
      <c r="AS38" s="74"/>
    </row>
    <row r="39" spans="1:45" ht="27.95" customHeight="1" x14ac:dyDescent="0.25">
      <c r="A39" s="115">
        <v>26</v>
      </c>
      <c r="B39" s="123" t="s">
        <v>62</v>
      </c>
      <c r="C39" s="80">
        <f t="shared" si="1"/>
        <v>2</v>
      </c>
      <c r="D39" s="64">
        <v>1</v>
      </c>
      <c r="E39" s="81">
        <f t="shared" si="8"/>
        <v>30</v>
      </c>
      <c r="F39" s="66">
        <f t="shared" si="9"/>
        <v>30</v>
      </c>
      <c r="G39" s="67">
        <f t="shared" si="9"/>
        <v>0</v>
      </c>
      <c r="H39" s="67">
        <f t="shared" si="9"/>
        <v>0</v>
      </c>
      <c r="I39" s="68">
        <f t="shared" si="9"/>
        <v>0</v>
      </c>
      <c r="J39" s="70">
        <v>2</v>
      </c>
      <c r="K39" s="70"/>
      <c r="L39" s="70"/>
      <c r="M39" s="70"/>
      <c r="N39" s="71" t="s">
        <v>36</v>
      </c>
      <c r="O39" s="72">
        <v>2</v>
      </c>
      <c r="P39" s="70">
        <v>0</v>
      </c>
      <c r="Q39" s="70"/>
      <c r="R39" s="70"/>
      <c r="S39" s="70"/>
      <c r="T39" s="71"/>
      <c r="U39" s="74">
        <v>0</v>
      </c>
      <c r="V39" s="77"/>
      <c r="W39" s="77"/>
      <c r="X39" s="77"/>
      <c r="Y39" s="77"/>
      <c r="Z39" s="78"/>
      <c r="AA39" s="72"/>
      <c r="AB39" s="94"/>
      <c r="AC39" s="77"/>
      <c r="AD39" s="77"/>
      <c r="AE39" s="77"/>
      <c r="AF39" s="78"/>
      <c r="AG39" s="74"/>
      <c r="AH39" s="77"/>
      <c r="AI39" s="77"/>
      <c r="AJ39" s="77"/>
      <c r="AK39" s="77"/>
      <c r="AL39" s="78"/>
      <c r="AM39" s="72"/>
      <c r="AN39" s="94"/>
      <c r="AO39" s="77"/>
      <c r="AP39" s="77"/>
      <c r="AQ39" s="122"/>
      <c r="AR39" s="78"/>
      <c r="AS39" s="74"/>
    </row>
    <row r="40" spans="1:45" ht="27.95" customHeight="1" x14ac:dyDescent="0.25">
      <c r="A40" s="115">
        <v>27</v>
      </c>
      <c r="B40" s="123" t="s">
        <v>63</v>
      </c>
      <c r="C40" s="80">
        <f t="shared" ref="C40:C45" si="10">SUM(O40+U40+AA40+AG40+AM40+AS40)</f>
        <v>9</v>
      </c>
      <c r="D40" s="64">
        <v>1</v>
      </c>
      <c r="E40" s="81">
        <f t="shared" si="8"/>
        <v>120</v>
      </c>
      <c r="F40" s="66">
        <f>SUM(J40,P40,V40,AB40,AH40,AN40,AT40,AY40)*15</f>
        <v>30</v>
      </c>
      <c r="G40" s="67">
        <f>SUM(K40,Q40,W40,AC40,AI40,AO40,AU40,AZ40)*15</f>
        <v>90</v>
      </c>
      <c r="H40" s="67">
        <f>SUM(L40,R40,X40,AD40,AJ40,AP40,AV40,BA40)*15</f>
        <v>0</v>
      </c>
      <c r="I40" s="68">
        <f>SUM(M40,S40,Y40,AE40,AK40,AQ40,AW40,BB40)*15</f>
        <v>0</v>
      </c>
      <c r="J40" s="105"/>
      <c r="K40" s="70"/>
      <c r="L40" s="70"/>
      <c r="M40" s="70"/>
      <c r="N40" s="71"/>
      <c r="O40" s="72"/>
      <c r="P40" s="105">
        <v>1</v>
      </c>
      <c r="Q40" s="70">
        <v>2</v>
      </c>
      <c r="R40" s="70"/>
      <c r="S40" s="70"/>
      <c r="T40" s="71"/>
      <c r="U40" s="74">
        <v>3</v>
      </c>
      <c r="V40" s="94">
        <v>1</v>
      </c>
      <c r="W40" s="77">
        <v>2</v>
      </c>
      <c r="X40" s="77"/>
      <c r="Y40" s="77"/>
      <c r="Z40" s="71" t="s">
        <v>36</v>
      </c>
      <c r="AA40" s="72">
        <v>4</v>
      </c>
      <c r="AB40" s="94"/>
      <c r="AC40" s="77">
        <v>2</v>
      </c>
      <c r="AD40" s="77"/>
      <c r="AE40" s="77"/>
      <c r="AF40" s="78"/>
      <c r="AG40" s="74">
        <v>2</v>
      </c>
      <c r="AH40" s="94"/>
      <c r="AI40" s="77"/>
      <c r="AJ40" s="77"/>
      <c r="AK40" s="77"/>
      <c r="AL40" s="78"/>
      <c r="AM40" s="72"/>
      <c r="AN40" s="94"/>
      <c r="AO40" s="77"/>
      <c r="AP40" s="77"/>
      <c r="AQ40" s="122"/>
      <c r="AR40" s="78"/>
      <c r="AS40" s="74"/>
    </row>
    <row r="41" spans="1:45" s="132" customFormat="1" ht="27.95" customHeight="1" x14ac:dyDescent="0.25">
      <c r="A41" s="115">
        <v>28</v>
      </c>
      <c r="B41" s="62" t="s">
        <v>64</v>
      </c>
      <c r="C41" s="82">
        <f t="shared" si="10"/>
        <v>2</v>
      </c>
      <c r="D41" s="124">
        <v>0</v>
      </c>
      <c r="E41" s="81">
        <f t="shared" si="8"/>
        <v>30</v>
      </c>
      <c r="F41" s="66">
        <f t="shared" si="9"/>
        <v>15</v>
      </c>
      <c r="G41" s="67">
        <f t="shared" si="9"/>
        <v>15</v>
      </c>
      <c r="H41" s="67">
        <f t="shared" si="9"/>
        <v>0</v>
      </c>
      <c r="I41" s="68">
        <f t="shared" si="9"/>
        <v>0</v>
      </c>
      <c r="J41" s="125"/>
      <c r="K41" s="126"/>
      <c r="L41" s="126"/>
      <c r="M41" s="126"/>
      <c r="N41" s="127"/>
      <c r="O41" s="128"/>
      <c r="P41" s="125"/>
      <c r="Q41" s="126"/>
      <c r="R41" s="126"/>
      <c r="S41" s="126"/>
      <c r="T41" s="127"/>
      <c r="U41" s="101"/>
      <c r="V41" s="129"/>
      <c r="W41" s="67"/>
      <c r="X41" s="67"/>
      <c r="Y41" s="67"/>
      <c r="Z41" s="130"/>
      <c r="AA41" s="128"/>
      <c r="AB41" s="129">
        <v>1</v>
      </c>
      <c r="AC41" s="67">
        <v>1</v>
      </c>
      <c r="AD41" s="67"/>
      <c r="AE41" s="67"/>
      <c r="AF41" s="130"/>
      <c r="AG41" s="101">
        <v>2</v>
      </c>
      <c r="AH41" s="129"/>
      <c r="AI41" s="67"/>
      <c r="AJ41" s="67"/>
      <c r="AK41" s="67"/>
      <c r="AL41" s="130"/>
      <c r="AM41" s="128"/>
      <c r="AN41" s="129"/>
      <c r="AO41" s="67"/>
      <c r="AP41" s="67"/>
      <c r="AQ41" s="131"/>
      <c r="AR41" s="130"/>
      <c r="AS41" s="101"/>
    </row>
    <row r="42" spans="1:45" s="132" customFormat="1" ht="33.75" customHeight="1" x14ac:dyDescent="0.25">
      <c r="A42" s="115">
        <v>29</v>
      </c>
      <c r="B42" s="133" t="s">
        <v>65</v>
      </c>
      <c r="C42" s="82">
        <f t="shared" si="10"/>
        <v>1</v>
      </c>
      <c r="D42" s="124">
        <v>0</v>
      </c>
      <c r="E42" s="81">
        <f t="shared" si="8"/>
        <v>30</v>
      </c>
      <c r="F42" s="66">
        <f t="shared" si="9"/>
        <v>0</v>
      </c>
      <c r="G42" s="67">
        <f t="shared" si="9"/>
        <v>30</v>
      </c>
      <c r="H42" s="67">
        <f t="shared" si="9"/>
        <v>0</v>
      </c>
      <c r="I42" s="68">
        <f t="shared" si="9"/>
        <v>0</v>
      </c>
      <c r="J42" s="134"/>
      <c r="K42" s="135"/>
      <c r="L42" s="135"/>
      <c r="M42" s="135"/>
      <c r="N42" s="136"/>
      <c r="O42" s="137"/>
      <c r="P42" s="134"/>
      <c r="Q42" s="135"/>
      <c r="R42" s="135"/>
      <c r="S42" s="135"/>
      <c r="T42" s="136"/>
      <c r="U42" s="138"/>
      <c r="V42" s="139"/>
      <c r="W42" s="140">
        <v>0</v>
      </c>
      <c r="X42" s="140"/>
      <c r="Y42" s="140"/>
      <c r="Z42" s="141"/>
      <c r="AA42" s="137">
        <v>0</v>
      </c>
      <c r="AB42" s="134"/>
      <c r="AC42" s="135">
        <v>2</v>
      </c>
      <c r="AD42" s="135"/>
      <c r="AE42" s="142"/>
      <c r="AF42" s="134"/>
      <c r="AG42" s="138">
        <v>1</v>
      </c>
      <c r="AH42" s="139"/>
      <c r="AI42" s="140"/>
      <c r="AJ42" s="140"/>
      <c r="AK42" s="140"/>
      <c r="AL42" s="141"/>
      <c r="AM42" s="137"/>
      <c r="AN42" s="139"/>
      <c r="AO42" s="140"/>
      <c r="AP42" s="140"/>
      <c r="AQ42" s="143"/>
      <c r="AR42" s="141"/>
      <c r="AS42" s="138"/>
    </row>
    <row r="43" spans="1:45" ht="27.95" customHeight="1" x14ac:dyDescent="0.25">
      <c r="A43" s="115">
        <v>30</v>
      </c>
      <c r="B43" s="123" t="s">
        <v>66</v>
      </c>
      <c r="C43" s="80">
        <f t="shared" si="10"/>
        <v>1</v>
      </c>
      <c r="D43" s="64">
        <v>0</v>
      </c>
      <c r="E43" s="144">
        <f>SUM(J43:M43,P43:S43,V43:Y43,AB43:AE43,AH43:AK43,AN43:AQ43,AT43:AW43,AY43:BB43)*15</f>
        <v>30</v>
      </c>
      <c r="F43" s="66">
        <f>SUM(J43,P43,V43,AB43,AH43,AN43,AT43,AY43)*15</f>
        <v>0</v>
      </c>
      <c r="G43" s="67">
        <f>SUM(K43,Q43,W43,AC43,AI43,AO43,AU43,AZ43)*15</f>
        <v>30</v>
      </c>
      <c r="H43" s="67">
        <f>SUM(L43,R43,X43,AD43,AJ43,AP43,AV43,BA43)*15</f>
        <v>0</v>
      </c>
      <c r="I43" s="68">
        <f>SUM(M43,S43,Y43,AE43,AK43,AQ43,AW43,BB43)*15</f>
        <v>0</v>
      </c>
      <c r="J43" s="73"/>
      <c r="K43" s="69"/>
      <c r="L43" s="69"/>
      <c r="M43" s="70"/>
      <c r="N43" s="71"/>
      <c r="O43" s="72"/>
      <c r="P43" s="73"/>
      <c r="Q43" s="69">
        <v>0</v>
      </c>
      <c r="R43" s="69"/>
      <c r="S43" s="70"/>
      <c r="T43" s="71"/>
      <c r="U43" s="74">
        <v>0</v>
      </c>
      <c r="V43" s="75"/>
      <c r="W43" s="76"/>
      <c r="X43" s="76"/>
      <c r="Y43" s="77"/>
      <c r="Z43" s="78"/>
      <c r="AA43" s="72"/>
      <c r="AB43" s="75"/>
      <c r="AC43" s="76">
        <v>2</v>
      </c>
      <c r="AD43" s="76"/>
      <c r="AE43" s="77"/>
      <c r="AF43" s="78"/>
      <c r="AG43" s="74">
        <v>1</v>
      </c>
      <c r="AH43" s="75"/>
      <c r="AI43" s="76"/>
      <c r="AJ43" s="76"/>
      <c r="AK43" s="77"/>
      <c r="AL43" s="78"/>
      <c r="AM43" s="72"/>
      <c r="AN43" s="75"/>
      <c r="AO43" s="76"/>
      <c r="AP43" s="76"/>
      <c r="AQ43" s="122"/>
      <c r="AR43" s="78"/>
      <c r="AS43" s="74"/>
    </row>
    <row r="44" spans="1:45" s="132" customFormat="1" ht="27.95" customHeight="1" x14ac:dyDescent="0.25">
      <c r="A44" s="115">
        <v>31</v>
      </c>
      <c r="B44" s="123" t="s">
        <v>67</v>
      </c>
      <c r="C44" s="82">
        <f t="shared" si="10"/>
        <v>0</v>
      </c>
      <c r="D44" s="124">
        <v>0</v>
      </c>
      <c r="E44" s="81">
        <f t="shared" si="8"/>
        <v>0</v>
      </c>
      <c r="F44" s="66">
        <f t="shared" si="9"/>
        <v>0</v>
      </c>
      <c r="G44" s="67">
        <f t="shared" si="9"/>
        <v>0</v>
      </c>
      <c r="H44" s="67">
        <f t="shared" si="9"/>
        <v>0</v>
      </c>
      <c r="I44" s="68">
        <f t="shared" si="9"/>
        <v>0</v>
      </c>
      <c r="J44" s="134"/>
      <c r="K44" s="135"/>
      <c r="L44" s="135"/>
      <c r="M44" s="135"/>
      <c r="N44" s="136"/>
      <c r="O44" s="137"/>
      <c r="P44" s="134"/>
      <c r="Q44" s="135"/>
      <c r="R44" s="135"/>
      <c r="S44" s="135"/>
      <c r="T44" s="136"/>
      <c r="U44" s="138"/>
      <c r="V44" s="139"/>
      <c r="W44" s="140"/>
      <c r="X44" s="140"/>
      <c r="Y44" s="140"/>
      <c r="Z44" s="141"/>
      <c r="AA44" s="137"/>
      <c r="AB44" s="139"/>
      <c r="AC44" s="140">
        <v>0</v>
      </c>
      <c r="AD44" s="140"/>
      <c r="AE44" s="144"/>
      <c r="AF44" s="139"/>
      <c r="AG44" s="138">
        <v>0</v>
      </c>
      <c r="AH44" s="139"/>
      <c r="AI44" s="140"/>
      <c r="AJ44" s="140"/>
      <c r="AK44" s="140"/>
      <c r="AL44" s="141"/>
      <c r="AM44" s="137"/>
      <c r="AN44" s="139"/>
      <c r="AO44" s="140"/>
      <c r="AP44" s="140"/>
      <c r="AQ44" s="143"/>
      <c r="AR44" s="141"/>
      <c r="AS44" s="138"/>
    </row>
    <row r="45" spans="1:45" s="132" customFormat="1" ht="27.95" customHeight="1" thickBot="1" x14ac:dyDescent="0.3">
      <c r="A45" s="115">
        <v>32</v>
      </c>
      <c r="B45" s="123" t="s">
        <v>68</v>
      </c>
      <c r="C45" s="82">
        <f t="shared" si="10"/>
        <v>0</v>
      </c>
      <c r="D45" s="124">
        <v>0</v>
      </c>
      <c r="E45" s="81">
        <f t="shared" si="8"/>
        <v>0</v>
      </c>
      <c r="F45" s="66">
        <f t="shared" si="9"/>
        <v>0</v>
      </c>
      <c r="G45" s="67">
        <f t="shared" si="9"/>
        <v>0</v>
      </c>
      <c r="H45" s="67">
        <f t="shared" si="9"/>
        <v>0</v>
      </c>
      <c r="I45" s="68">
        <f t="shared" si="9"/>
        <v>0</v>
      </c>
      <c r="J45" s="134"/>
      <c r="K45" s="135"/>
      <c r="L45" s="135"/>
      <c r="M45" s="135"/>
      <c r="N45" s="136"/>
      <c r="O45" s="137"/>
      <c r="P45" s="134"/>
      <c r="Q45" s="135"/>
      <c r="R45" s="135"/>
      <c r="S45" s="135"/>
      <c r="T45" s="136"/>
      <c r="U45" s="138"/>
      <c r="V45" s="139"/>
      <c r="W45" s="140"/>
      <c r="X45" s="140"/>
      <c r="Y45" s="140"/>
      <c r="Z45" s="141"/>
      <c r="AA45" s="137"/>
      <c r="AB45" s="139"/>
      <c r="AC45" s="140"/>
      <c r="AD45" s="140"/>
      <c r="AE45" s="81"/>
      <c r="AF45" s="139"/>
      <c r="AG45" s="138"/>
      <c r="AH45" s="139"/>
      <c r="AI45" s="140"/>
      <c r="AJ45" s="140"/>
      <c r="AK45" s="140"/>
      <c r="AL45" s="141"/>
      <c r="AM45" s="137"/>
      <c r="AN45" s="139"/>
      <c r="AO45" s="140">
        <v>0</v>
      </c>
      <c r="AP45" s="140"/>
      <c r="AQ45" s="143"/>
      <c r="AR45" s="141"/>
      <c r="AS45" s="138">
        <v>0</v>
      </c>
    </row>
    <row r="46" spans="1:45" s="60" customFormat="1" ht="27.95" customHeight="1" thickBot="1" x14ac:dyDescent="0.25">
      <c r="A46" s="145" t="s">
        <v>69</v>
      </c>
      <c r="B46" s="146" t="s">
        <v>70</v>
      </c>
      <c r="C46" s="55">
        <f>SUM(C47:C49)</f>
        <v>12</v>
      </c>
      <c r="D46" s="147"/>
      <c r="E46" s="148">
        <f>SUM(E47:E49)</f>
        <v>240</v>
      </c>
      <c r="F46" s="149"/>
      <c r="G46" s="150"/>
      <c r="H46" s="150"/>
      <c r="I46" s="150"/>
      <c r="J46" s="150"/>
      <c r="K46" s="150"/>
      <c r="L46" s="150"/>
      <c r="M46" s="150"/>
      <c r="N46" s="150"/>
      <c r="O46" s="151"/>
      <c r="P46" s="150"/>
      <c r="Q46" s="150"/>
      <c r="R46" s="150"/>
      <c r="S46" s="150"/>
      <c r="T46" s="150"/>
      <c r="U46" s="150"/>
      <c r="V46" s="150"/>
      <c r="W46" s="150"/>
      <c r="X46" s="150"/>
      <c r="Y46" s="150"/>
      <c r="Z46" s="150"/>
      <c r="AA46" s="150"/>
      <c r="AB46" s="150"/>
      <c r="AC46" s="150"/>
      <c r="AD46" s="150"/>
      <c r="AE46" s="150"/>
      <c r="AF46" s="150"/>
      <c r="AG46" s="150"/>
      <c r="AH46" s="150"/>
      <c r="AI46" s="150"/>
      <c r="AJ46" s="150"/>
      <c r="AK46" s="150"/>
      <c r="AL46" s="150"/>
      <c r="AM46" s="150"/>
      <c r="AN46" s="150"/>
      <c r="AO46" s="150"/>
      <c r="AP46" s="150"/>
      <c r="AQ46" s="150"/>
      <c r="AR46" s="150"/>
      <c r="AS46" s="152"/>
    </row>
    <row r="47" spans="1:45" ht="27.95" customHeight="1" thickBot="1" x14ac:dyDescent="0.3">
      <c r="A47" s="153">
        <v>33</v>
      </c>
      <c r="B47" s="154" t="s">
        <v>71</v>
      </c>
      <c r="C47" s="84">
        <f t="shared" si="1"/>
        <v>4</v>
      </c>
      <c r="D47" s="155"/>
      <c r="E47" s="114">
        <f>SUM(J47:M47,P47:S47,V47:Y47,AB47:AE47,AH47:AK47,AN47:AQ47,AT47:AW47,AY47:BB47)*15</f>
        <v>90</v>
      </c>
      <c r="F47" s="156">
        <f t="shared" ref="F47:I49" si="11">SUM(J47,P47,V47,AB47,AH47,AN47,AT47,AY47)*15</f>
        <v>0</v>
      </c>
      <c r="G47" s="157">
        <f t="shared" si="11"/>
        <v>0</v>
      </c>
      <c r="H47" s="157">
        <f t="shared" si="11"/>
        <v>0</v>
      </c>
      <c r="I47" s="158">
        <f t="shared" si="11"/>
        <v>90</v>
      </c>
      <c r="J47" s="159"/>
      <c r="K47" s="160"/>
      <c r="L47" s="160"/>
      <c r="M47" s="160"/>
      <c r="N47" s="160"/>
      <c r="O47" s="161"/>
      <c r="P47" s="162"/>
      <c r="Q47" s="160"/>
      <c r="R47" s="160"/>
      <c r="S47" s="160"/>
      <c r="T47" s="160"/>
      <c r="U47" s="163"/>
      <c r="V47" s="164"/>
      <c r="W47" s="165"/>
      <c r="X47" s="165"/>
      <c r="Y47" s="165">
        <v>3</v>
      </c>
      <c r="Z47" s="165"/>
      <c r="AA47" s="166">
        <v>2</v>
      </c>
      <c r="AB47" s="167"/>
      <c r="AC47" s="165"/>
      <c r="AD47" s="165"/>
      <c r="AE47" s="165">
        <v>3</v>
      </c>
      <c r="AF47" s="165"/>
      <c r="AG47" s="168">
        <v>2</v>
      </c>
      <c r="AH47" s="164"/>
      <c r="AI47" s="165"/>
      <c r="AJ47" s="165"/>
      <c r="AK47" s="165"/>
      <c r="AL47" s="165"/>
      <c r="AM47" s="166"/>
      <c r="AN47" s="167"/>
      <c r="AO47" s="165"/>
      <c r="AP47" s="165"/>
      <c r="AQ47" s="169"/>
      <c r="AR47" s="170"/>
      <c r="AS47" s="171"/>
    </row>
    <row r="48" spans="1:45" ht="27.95" customHeight="1" thickBot="1" x14ac:dyDescent="0.3">
      <c r="A48" s="172"/>
      <c r="B48" s="173" t="s">
        <v>72</v>
      </c>
      <c r="C48" s="84">
        <f>SUM(O48+U48+AA48+AG48+AM48+AS48)</f>
        <v>4</v>
      </c>
      <c r="D48" s="155"/>
      <c r="E48" s="114">
        <f>SUM(J48:M48,P48:S48,V48:Y48,AB48:AE48,AH48:AK48,AN48:AQ48,AT48:AW48,AY48:BB48)*15</f>
        <v>90</v>
      </c>
      <c r="F48" s="156">
        <f>SUM(J48,P48,V48,AB48,AH48,AN48,AT48,AY48)*15</f>
        <v>0</v>
      </c>
      <c r="G48" s="157">
        <f>SUM(K48,Q48,W48,AC48,AI48,AO48,AU48,AZ48)*15</f>
        <v>0</v>
      </c>
      <c r="H48" s="157">
        <f>SUM(L48,R48,X48,AD48,AJ48,AP48,AV48,BA48)*15</f>
        <v>0</v>
      </c>
      <c r="I48" s="158">
        <f>SUM(M48,S48,Y48,AE48,AK48,AQ48,AW48,BB48)*15</f>
        <v>90</v>
      </c>
      <c r="J48" s="174"/>
      <c r="K48" s="175"/>
      <c r="L48" s="175"/>
      <c r="M48" s="175"/>
      <c r="N48" s="175"/>
      <c r="O48" s="176"/>
      <c r="P48" s="177"/>
      <c r="Q48" s="175"/>
      <c r="R48" s="175"/>
      <c r="S48" s="175">
        <v>3</v>
      </c>
      <c r="T48" s="175"/>
      <c r="U48" s="178">
        <v>2</v>
      </c>
      <c r="V48" s="179"/>
      <c r="W48" s="104"/>
      <c r="X48" s="104"/>
      <c r="Y48" s="104"/>
      <c r="Z48" s="104"/>
      <c r="AA48" s="180"/>
      <c r="AB48" s="181"/>
      <c r="AC48" s="104"/>
      <c r="AD48" s="104"/>
      <c r="AE48" s="104"/>
      <c r="AF48" s="104"/>
      <c r="AG48" s="182"/>
      <c r="AH48" s="179"/>
      <c r="AI48" s="104"/>
      <c r="AJ48" s="104"/>
      <c r="AK48" s="104">
        <v>3</v>
      </c>
      <c r="AL48" s="104"/>
      <c r="AM48" s="180">
        <v>2</v>
      </c>
      <c r="AN48" s="181"/>
      <c r="AO48" s="104"/>
      <c r="AP48" s="104"/>
      <c r="AQ48" s="183"/>
      <c r="AR48" s="184"/>
      <c r="AS48" s="185"/>
    </row>
    <row r="49" spans="1:46" ht="27.95" customHeight="1" thickBot="1" x14ac:dyDescent="0.3">
      <c r="A49" s="186">
        <v>34</v>
      </c>
      <c r="B49" s="187" t="s">
        <v>73</v>
      </c>
      <c r="C49" s="84">
        <f t="shared" si="1"/>
        <v>4</v>
      </c>
      <c r="D49" s="188"/>
      <c r="E49" s="189">
        <f>SUM(J49:M49,P49:S49,V49:Y49,AB49:AE49,AH49:AK49,AN49:AQ49,AT49:AW49,AY49:BB49)*15</f>
        <v>60</v>
      </c>
      <c r="F49" s="66">
        <f t="shared" si="11"/>
        <v>0</v>
      </c>
      <c r="G49" s="67">
        <f t="shared" si="11"/>
        <v>0</v>
      </c>
      <c r="H49" s="67">
        <f t="shared" si="11"/>
        <v>0</v>
      </c>
      <c r="I49" s="68">
        <f t="shared" si="11"/>
        <v>60</v>
      </c>
      <c r="J49" s="190"/>
      <c r="K49" s="191"/>
      <c r="L49" s="191"/>
      <c r="M49" s="191"/>
      <c r="N49" s="191"/>
      <c r="O49" s="192"/>
      <c r="P49" s="193"/>
      <c r="Q49" s="191"/>
      <c r="R49" s="191"/>
      <c r="S49" s="191"/>
      <c r="T49" s="191"/>
      <c r="U49" s="194"/>
      <c r="V49" s="195"/>
      <c r="W49" s="81"/>
      <c r="X49" s="81"/>
      <c r="Y49" s="81"/>
      <c r="Z49" s="81"/>
      <c r="AA49" s="128"/>
      <c r="AB49" s="196"/>
      <c r="AC49" s="81"/>
      <c r="AD49" s="81"/>
      <c r="AE49" s="81"/>
      <c r="AF49" s="81"/>
      <c r="AG49" s="197"/>
      <c r="AH49" s="195"/>
      <c r="AI49" s="81"/>
      <c r="AJ49" s="81"/>
      <c r="AK49" s="81">
        <v>4</v>
      </c>
      <c r="AL49" s="81"/>
      <c r="AM49" s="128">
        <v>4</v>
      </c>
      <c r="AN49" s="196"/>
      <c r="AO49" s="81"/>
      <c r="AP49" s="81"/>
      <c r="AQ49" s="131"/>
      <c r="AR49" s="130"/>
      <c r="AS49" s="101"/>
    </row>
    <row r="50" spans="1:46" ht="27.75" customHeight="1" thickBot="1" x14ac:dyDescent="0.3">
      <c r="A50" s="198"/>
      <c r="B50" s="199" t="s">
        <v>74</v>
      </c>
      <c r="C50" s="200"/>
      <c r="D50" s="98"/>
      <c r="E50" s="98"/>
      <c r="F50" s="98"/>
      <c r="G50" s="98"/>
      <c r="H50" s="98"/>
      <c r="I50" s="98"/>
      <c r="J50" s="201"/>
      <c r="K50" s="202"/>
      <c r="L50" s="202"/>
      <c r="M50" s="202"/>
      <c r="N50" s="203" t="s">
        <v>36</v>
      </c>
      <c r="O50" s="204" t="s">
        <v>9</v>
      </c>
      <c r="P50" s="98"/>
      <c r="Q50" s="98"/>
      <c r="R50" s="98"/>
      <c r="S50" s="98"/>
      <c r="T50" s="203" t="s">
        <v>36</v>
      </c>
      <c r="U50" s="205" t="s">
        <v>9</v>
      </c>
      <c r="V50" s="98"/>
      <c r="W50" s="98"/>
      <c r="X50" s="98"/>
      <c r="Y50" s="98"/>
      <c r="Z50" s="203" t="s">
        <v>36</v>
      </c>
      <c r="AA50" s="206" t="s">
        <v>9</v>
      </c>
      <c r="AB50" s="98"/>
      <c r="AC50" s="98"/>
      <c r="AD50" s="98"/>
      <c r="AE50" s="98"/>
      <c r="AF50" s="203" t="s">
        <v>36</v>
      </c>
      <c r="AG50" s="205" t="s">
        <v>9</v>
      </c>
      <c r="AH50" s="98"/>
      <c r="AI50" s="98"/>
      <c r="AJ50" s="98"/>
      <c r="AK50" s="98"/>
      <c r="AL50" s="203" t="s">
        <v>36</v>
      </c>
      <c r="AM50" s="206" t="s">
        <v>9</v>
      </c>
      <c r="AN50" s="98"/>
      <c r="AO50" s="98"/>
      <c r="AP50" s="98"/>
      <c r="AQ50" s="98"/>
      <c r="AR50" s="203" t="s">
        <v>36</v>
      </c>
      <c r="AS50" s="205" t="s">
        <v>9</v>
      </c>
    </row>
    <row r="51" spans="1:46" ht="23.25" customHeight="1" thickTop="1" thickBot="1" x14ac:dyDescent="0.3">
      <c r="A51" s="207"/>
      <c r="B51" s="208"/>
      <c r="C51" s="209">
        <f>C46+C31+C36+C18+C14+C9</f>
        <v>182</v>
      </c>
      <c r="D51" s="82">
        <f>SUM(D10:D45)</f>
        <v>16</v>
      </c>
      <c r="E51" s="210">
        <f>+E31+E36+E18+E14+E9</f>
        <v>2145</v>
      </c>
      <c r="F51" s="211">
        <f>+SUM(F10:F46)</f>
        <v>435</v>
      </c>
      <c r="G51" s="211">
        <f>+SUM(G10:G46)</f>
        <v>1545</v>
      </c>
      <c r="H51" s="211">
        <f>+SUM(H10:H46)</f>
        <v>90</v>
      </c>
      <c r="I51" s="99">
        <f>+SUM(I10:I46)</f>
        <v>75</v>
      </c>
      <c r="J51" s="212">
        <f>SUM(J10:J45)</f>
        <v>8</v>
      </c>
      <c r="K51" s="213">
        <f>SUM(K10:K45)</f>
        <v>18</v>
      </c>
      <c r="L51" s="213">
        <f>SUM(L10:L45)</f>
        <v>4</v>
      </c>
      <c r="M51" s="166">
        <f>SUM(M10:M45)</f>
        <v>0</v>
      </c>
      <c r="N51" s="89">
        <v>2</v>
      </c>
      <c r="O51" s="89">
        <f>SUM(O10:O46)</f>
        <v>31</v>
      </c>
      <c r="P51" s="213">
        <f>SUM(P10:P45)</f>
        <v>5</v>
      </c>
      <c r="Q51" s="213">
        <f>SUM(Q10:Q45)</f>
        <v>22</v>
      </c>
      <c r="R51" s="213">
        <f>SUM(R10:R45)</f>
        <v>0</v>
      </c>
      <c r="S51" s="213">
        <f>SUM(S10:S45)</f>
        <v>0</v>
      </c>
      <c r="T51" s="214">
        <v>4</v>
      </c>
      <c r="U51" s="215">
        <f>SUM(U10:U49)</f>
        <v>31</v>
      </c>
      <c r="V51" s="213">
        <f>SUM(V10:V45)</f>
        <v>6</v>
      </c>
      <c r="W51" s="213">
        <f>SUM(W10:W45)</f>
        <v>17</v>
      </c>
      <c r="X51" s="213">
        <f>SUM(X10:X45)</f>
        <v>0</v>
      </c>
      <c r="Y51" s="213">
        <f>SUM(Y10:Y45)</f>
        <v>0</v>
      </c>
      <c r="Z51" s="89">
        <v>3</v>
      </c>
      <c r="AA51" s="215">
        <f>SUM(AA10:AA49)</f>
        <v>30</v>
      </c>
      <c r="AB51" s="213">
        <f>SUM(AB10:AB45)</f>
        <v>4</v>
      </c>
      <c r="AC51" s="213">
        <f>SUM(AC10:AC45)</f>
        <v>22</v>
      </c>
      <c r="AD51" s="213">
        <f>SUM(AD10:AD45)</f>
        <v>0</v>
      </c>
      <c r="AE51" s="213">
        <f>SUM(AE10:AE45)</f>
        <v>1</v>
      </c>
      <c r="AF51" s="89">
        <v>2</v>
      </c>
      <c r="AG51" s="215">
        <f>SUM(AG10:AG49)</f>
        <v>30</v>
      </c>
      <c r="AH51" s="213">
        <f>SUM(AH10:AH45)</f>
        <v>3</v>
      </c>
      <c r="AI51" s="213">
        <f>SUM(AI10:AI45)</f>
        <v>12</v>
      </c>
      <c r="AJ51" s="213">
        <f>SUM(AJ10:AJ45)</f>
        <v>0</v>
      </c>
      <c r="AK51" s="213">
        <f>SUM(AK10:AK45)</f>
        <v>2</v>
      </c>
      <c r="AL51" s="89">
        <v>3</v>
      </c>
      <c r="AM51" s="215">
        <f>SUM(AM10:AM49)</f>
        <v>30</v>
      </c>
      <c r="AN51" s="213">
        <f>SUM(AN10:AN45)</f>
        <v>3</v>
      </c>
      <c r="AO51" s="213">
        <f>SUM(AO10:AO45)</f>
        <v>12</v>
      </c>
      <c r="AP51" s="213">
        <f>SUM(AP10:AP45)</f>
        <v>2</v>
      </c>
      <c r="AQ51" s="213">
        <f>SUM(AQ10:AQ45)</f>
        <v>2</v>
      </c>
      <c r="AR51" s="89">
        <v>4</v>
      </c>
      <c r="AS51" s="215">
        <f>SUM(AS10:AS49)</f>
        <v>30</v>
      </c>
    </row>
    <row r="52" spans="1:46" ht="27.95" customHeight="1" thickBot="1" x14ac:dyDescent="0.3">
      <c r="A52" s="216"/>
      <c r="B52" s="217" t="s">
        <v>75</v>
      </c>
      <c r="C52" s="217"/>
      <c r="D52" s="218"/>
      <c r="E52" s="219"/>
      <c r="F52" s="218"/>
      <c r="G52" s="218"/>
      <c r="H52" s="218"/>
      <c r="I52" s="218"/>
      <c r="J52" s="220"/>
      <c r="K52" s="221">
        <f>SUM(J51:M51)</f>
        <v>30</v>
      </c>
      <c r="L52" s="222"/>
      <c r="M52" s="223"/>
      <c r="N52" s="222"/>
      <c r="O52" s="224"/>
      <c r="P52" s="225"/>
      <c r="Q52" s="221">
        <f>SUM(P51:S51)</f>
        <v>27</v>
      </c>
      <c r="R52" s="222"/>
      <c r="S52" s="221"/>
      <c r="T52" s="222"/>
      <c r="U52" s="226"/>
      <c r="V52" s="227"/>
      <c r="W52" s="228">
        <f>SUM(V51:Y51)</f>
        <v>23</v>
      </c>
      <c r="X52" s="229"/>
      <c r="Y52" s="228"/>
      <c r="Z52" s="229"/>
      <c r="AA52" s="230"/>
      <c r="AB52" s="231"/>
      <c r="AC52" s="228">
        <f>SUM(AB51:AE51)</f>
        <v>27</v>
      </c>
      <c r="AD52" s="229"/>
      <c r="AE52" s="228"/>
      <c r="AF52" s="229"/>
      <c r="AG52" s="232"/>
      <c r="AH52" s="231"/>
      <c r="AI52" s="228">
        <f>SUM(AH51:AK51)</f>
        <v>17</v>
      </c>
      <c r="AJ52" s="229"/>
      <c r="AK52" s="228"/>
      <c r="AL52" s="229"/>
      <c r="AM52" s="233"/>
      <c r="AN52" s="227"/>
      <c r="AO52" s="234">
        <f>SUM(AN51:AQ51)</f>
        <v>19</v>
      </c>
      <c r="AP52" s="229"/>
      <c r="AQ52" s="228"/>
      <c r="AR52" s="229"/>
      <c r="AS52" s="235"/>
    </row>
    <row r="53" spans="1:46" ht="19.5" customHeight="1" thickTop="1" x14ac:dyDescent="0.2">
      <c r="A53" s="310"/>
      <c r="B53" s="311"/>
      <c r="C53" s="311"/>
      <c r="D53" s="546"/>
      <c r="E53" s="547"/>
      <c r="F53" s="547"/>
      <c r="G53" s="547"/>
      <c r="H53" s="547"/>
      <c r="I53" s="547"/>
      <c r="J53" s="547" t="s">
        <v>76</v>
      </c>
      <c r="K53" s="547"/>
      <c r="L53" s="547"/>
      <c r="M53" s="547"/>
      <c r="N53" s="547"/>
      <c r="O53" s="547"/>
      <c r="P53" s="547"/>
      <c r="Q53" s="547"/>
      <c r="R53" s="547"/>
      <c r="S53" s="547"/>
      <c r="T53" s="547"/>
      <c r="U53" s="547"/>
      <c r="V53" s="547"/>
      <c r="W53" s="547"/>
      <c r="X53" s="547"/>
      <c r="Y53" s="547"/>
      <c r="Z53" s="547"/>
      <c r="AA53" s="548"/>
      <c r="AM53" s="549"/>
      <c r="AN53" s="9" t="s">
        <v>77</v>
      </c>
      <c r="AS53" s="550"/>
      <c r="AT53" s="236"/>
    </row>
    <row r="54" spans="1:46" ht="27.95" customHeight="1" thickBot="1" x14ac:dyDescent="0.25">
      <c r="A54" s="310"/>
      <c r="B54" s="311"/>
      <c r="C54" s="311"/>
      <c r="D54" s="551" t="s">
        <v>78</v>
      </c>
      <c r="E54" s="552"/>
      <c r="F54" s="553"/>
      <c r="G54" s="554" t="s">
        <v>79</v>
      </c>
      <c r="H54" s="552"/>
      <c r="I54" s="552"/>
      <c r="J54" s="552"/>
      <c r="K54" s="552"/>
      <c r="L54" s="555" t="s">
        <v>80</v>
      </c>
      <c r="M54" s="556"/>
      <c r="N54" s="556"/>
      <c r="O54" s="556"/>
      <c r="P54" s="556"/>
      <c r="Q54" s="556"/>
      <c r="R54" s="556"/>
      <c r="S54" s="556"/>
      <c r="T54" s="556"/>
      <c r="U54" s="556"/>
      <c r="V54" s="556"/>
      <c r="W54" s="556"/>
      <c r="X54" s="556"/>
      <c r="Y54" s="556"/>
      <c r="Z54" s="556"/>
      <c r="AA54" s="557"/>
      <c r="AB54" s="558" t="s">
        <v>81</v>
      </c>
      <c r="AC54" s="558"/>
      <c r="AD54" s="558"/>
      <c r="AE54" s="558"/>
      <c r="AF54" s="558"/>
      <c r="AG54" s="558"/>
      <c r="AH54" s="558"/>
      <c r="AI54" s="558"/>
      <c r="AJ54" s="558"/>
      <c r="AK54" s="558"/>
      <c r="AL54" s="558"/>
      <c r="AM54" s="559"/>
      <c r="AN54" s="9" t="s">
        <v>82</v>
      </c>
      <c r="AS54" s="550"/>
    </row>
    <row r="55" spans="1:46" ht="27.95" customHeight="1" x14ac:dyDescent="0.25">
      <c r="A55" s="310"/>
      <c r="B55" s="311"/>
      <c r="C55" s="311"/>
      <c r="D55" s="560" t="s">
        <v>83</v>
      </c>
      <c r="F55" s="313"/>
      <c r="G55" s="647"/>
      <c r="H55" s="648"/>
      <c r="I55" s="561"/>
      <c r="J55" s="561"/>
      <c r="K55" s="561"/>
      <c r="L55" s="562"/>
      <c r="M55" s="563"/>
      <c r="N55" s="563"/>
      <c r="O55" s="563"/>
      <c r="P55" s="563"/>
      <c r="Q55" s="563"/>
      <c r="R55" s="563"/>
      <c r="S55" s="563"/>
      <c r="T55" s="563"/>
      <c r="U55" s="563"/>
      <c r="V55" s="563"/>
      <c r="W55" s="563"/>
      <c r="X55" s="563"/>
      <c r="Y55" s="563"/>
      <c r="Z55" s="563"/>
      <c r="AA55" s="564"/>
      <c r="AC55" s="237"/>
      <c r="AE55" s="238"/>
      <c r="AM55" s="549"/>
      <c r="AN55" s="9" t="s">
        <v>84</v>
      </c>
      <c r="AS55" s="550"/>
    </row>
    <row r="56" spans="1:46" ht="23.25" customHeight="1" x14ac:dyDescent="0.25">
      <c r="A56" s="312"/>
      <c r="B56" s="311"/>
      <c r="C56" s="311"/>
      <c r="D56" s="312" t="s">
        <v>85</v>
      </c>
      <c r="E56" s="311"/>
      <c r="F56" s="313"/>
      <c r="G56" s="649"/>
      <c r="H56" s="650"/>
      <c r="I56" s="584"/>
      <c r="J56" s="584"/>
      <c r="K56" s="565"/>
      <c r="L56" s="651"/>
      <c r="M56" s="652"/>
      <c r="N56" s="652"/>
      <c r="O56" s="652"/>
      <c r="P56" s="652"/>
      <c r="Q56" s="652"/>
      <c r="R56" s="652"/>
      <c r="S56" s="652"/>
      <c r="T56" s="652"/>
      <c r="U56" s="652"/>
      <c r="V56" s="652"/>
      <c r="W56" s="652"/>
      <c r="X56" s="652"/>
      <c r="Y56" s="652"/>
      <c r="Z56" s="652"/>
      <c r="AA56" s="653"/>
      <c r="AB56" s="314"/>
      <c r="AC56" s="314"/>
      <c r="AD56" s="314"/>
      <c r="AE56" s="314"/>
      <c r="AF56" s="314"/>
      <c r="AG56" s="314"/>
      <c r="AH56" s="314"/>
      <c r="AI56" s="314"/>
      <c r="AJ56" s="314"/>
      <c r="AK56" s="314"/>
      <c r="AL56" s="314"/>
      <c r="AM56" s="566"/>
      <c r="AN56" s="311"/>
      <c r="AO56" s="121"/>
      <c r="AP56" s="311"/>
      <c r="AQ56" s="311"/>
      <c r="AR56" s="311"/>
      <c r="AS56" s="315"/>
    </row>
    <row r="57" spans="1:46" ht="18.75" customHeight="1" x14ac:dyDescent="0.2">
      <c r="A57" s="312"/>
      <c r="B57" s="311"/>
      <c r="C57" s="311"/>
      <c r="D57" s="567" t="s">
        <v>86</v>
      </c>
      <c r="E57" s="568"/>
      <c r="F57" s="569"/>
      <c r="G57" s="657"/>
      <c r="H57" s="658"/>
      <c r="I57" s="585"/>
      <c r="J57" s="585"/>
      <c r="K57" s="570"/>
      <c r="L57" s="659"/>
      <c r="M57" s="660"/>
      <c r="N57" s="660"/>
      <c r="O57" s="660"/>
      <c r="P57" s="660"/>
      <c r="Q57" s="660"/>
      <c r="R57" s="660"/>
      <c r="S57" s="660"/>
      <c r="T57" s="660"/>
      <c r="U57" s="660"/>
      <c r="V57" s="660"/>
      <c r="W57" s="660"/>
      <c r="X57" s="660"/>
      <c r="Y57" s="660"/>
      <c r="Z57" s="660"/>
      <c r="AA57" s="661"/>
      <c r="AB57" s="311"/>
      <c r="AC57" s="311"/>
      <c r="AD57" s="311"/>
      <c r="AE57" s="311"/>
      <c r="AF57" s="311"/>
      <c r="AG57" s="311"/>
      <c r="AH57" s="311"/>
      <c r="AI57" s="311"/>
      <c r="AJ57" s="311"/>
      <c r="AK57" s="311"/>
      <c r="AL57" s="311"/>
      <c r="AM57" s="316"/>
      <c r="AO57" s="311"/>
      <c r="AP57" s="311"/>
      <c r="AQ57" s="311"/>
      <c r="AR57" s="311"/>
      <c r="AS57" s="315"/>
    </row>
    <row r="58" spans="1:46" ht="15.75" customHeight="1" x14ac:dyDescent="0.2">
      <c r="A58" s="312"/>
      <c r="B58" s="311"/>
      <c r="C58" s="311"/>
      <c r="D58" s="312" t="s">
        <v>87</v>
      </c>
      <c r="E58" s="311"/>
      <c r="F58" s="313"/>
      <c r="G58" s="662"/>
      <c r="H58" s="663"/>
      <c r="I58" s="586"/>
      <c r="J58" s="586"/>
      <c r="K58" s="586"/>
      <c r="L58" s="664"/>
      <c r="M58" s="665"/>
      <c r="N58" s="665"/>
      <c r="O58" s="665"/>
      <c r="P58" s="665"/>
      <c r="Q58" s="665"/>
      <c r="R58" s="665"/>
      <c r="S58" s="665"/>
      <c r="T58" s="665"/>
      <c r="U58" s="665"/>
      <c r="V58" s="665"/>
      <c r="W58" s="665"/>
      <c r="X58" s="665"/>
      <c r="Y58" s="665"/>
      <c r="Z58" s="665"/>
      <c r="AA58" s="666"/>
      <c r="AB58" s="311"/>
      <c r="AC58" s="311"/>
      <c r="AD58" s="311"/>
      <c r="AE58" s="311"/>
      <c r="AF58" s="311"/>
      <c r="AG58" s="311"/>
      <c r="AH58" s="311"/>
      <c r="AI58" s="311"/>
      <c r="AJ58" s="311"/>
      <c r="AK58" s="311"/>
      <c r="AL58" s="311"/>
      <c r="AM58" s="316"/>
      <c r="AO58" s="311"/>
      <c r="AP58" s="311"/>
      <c r="AQ58" s="311"/>
      <c r="AR58" s="311"/>
      <c r="AS58" s="315"/>
    </row>
    <row r="59" spans="1:46" ht="18.75" customHeight="1" thickBot="1" x14ac:dyDescent="0.3">
      <c r="A59" s="317"/>
      <c r="B59" s="318"/>
      <c r="C59" s="318"/>
      <c r="D59" s="317"/>
      <c r="E59" s="318"/>
      <c r="F59" s="319"/>
      <c r="G59" s="654"/>
      <c r="H59" s="655"/>
      <c r="I59" s="655"/>
      <c r="J59" s="655"/>
      <c r="K59" s="655"/>
      <c r="L59" s="655"/>
      <c r="M59" s="655"/>
      <c r="N59" s="655"/>
      <c r="O59" s="655"/>
      <c r="P59" s="655"/>
      <c r="Q59" s="655"/>
      <c r="R59" s="655"/>
      <c r="S59" s="655"/>
      <c r="T59" s="655"/>
      <c r="U59" s="655"/>
      <c r="V59" s="655"/>
      <c r="W59" s="655"/>
      <c r="X59" s="655"/>
      <c r="Y59" s="655"/>
      <c r="Z59" s="655"/>
      <c r="AA59" s="656"/>
      <c r="AB59" s="318"/>
      <c r="AC59" s="318"/>
      <c r="AD59" s="318"/>
      <c r="AE59" s="318"/>
      <c r="AF59" s="318"/>
      <c r="AG59" s="318"/>
      <c r="AH59" s="318"/>
      <c r="AI59" s="318"/>
      <c r="AJ59" s="318"/>
      <c r="AK59" s="318"/>
      <c r="AL59" s="318"/>
      <c r="AM59" s="320"/>
      <c r="AN59" s="318"/>
      <c r="AO59" s="318"/>
      <c r="AP59" s="318"/>
      <c r="AQ59" s="318"/>
      <c r="AR59" s="318"/>
      <c r="AS59" s="321"/>
    </row>
    <row r="60" spans="1:46" ht="13.5" thickTop="1" x14ac:dyDescent="0.2">
      <c r="A60" s="239"/>
      <c r="B60" s="240"/>
      <c r="C60" s="240"/>
      <c r="D60" s="239"/>
      <c r="E60" s="241"/>
      <c r="F60" s="241"/>
      <c r="G60" s="241"/>
      <c r="H60" s="239"/>
      <c r="I60" s="239"/>
      <c r="J60" s="241"/>
      <c r="K60" s="241"/>
      <c r="L60" s="241"/>
      <c r="M60" s="241"/>
      <c r="N60" s="241"/>
      <c r="O60" s="241"/>
      <c r="P60" s="241"/>
      <c r="Q60" s="241"/>
      <c r="R60" s="241"/>
      <c r="S60" s="241"/>
      <c r="T60" s="241"/>
      <c r="U60" s="241"/>
      <c r="V60" s="241"/>
      <c r="W60" s="241"/>
      <c r="X60" s="241"/>
      <c r="Y60" s="241"/>
      <c r="Z60" s="241"/>
      <c r="AA60" s="241"/>
      <c r="AB60" s="241"/>
      <c r="AC60" s="241"/>
      <c r="AD60" s="241"/>
      <c r="AE60" s="241"/>
      <c r="AF60" s="241"/>
      <c r="AG60" s="241"/>
      <c r="AH60" s="241"/>
      <c r="AI60" s="241"/>
      <c r="AJ60" s="241"/>
      <c r="AK60" s="241"/>
      <c r="AL60" s="241"/>
      <c r="AM60" s="241"/>
      <c r="AN60" s="241"/>
      <c r="AO60" s="241"/>
      <c r="AP60" s="241"/>
      <c r="AQ60" s="241"/>
      <c r="AR60" s="241"/>
      <c r="AS60" s="241"/>
    </row>
  </sheetData>
  <mergeCells count="9">
    <mergeCell ref="C6:C8"/>
    <mergeCell ref="G55:H55"/>
    <mergeCell ref="G56:H56"/>
    <mergeCell ref="L56:AA56"/>
    <mergeCell ref="G59:AA59"/>
    <mergeCell ref="G57:H57"/>
    <mergeCell ref="L57:AA57"/>
    <mergeCell ref="G58:H58"/>
    <mergeCell ref="L58:AA58"/>
  </mergeCells>
  <phoneticPr fontId="15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15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T67"/>
  <sheetViews>
    <sheetView tabSelected="1" topLeftCell="A40" zoomScale="60" zoomScaleNormal="60" workbookViewId="0">
      <selection activeCell="AO21" sqref="AO21"/>
    </sheetView>
  </sheetViews>
  <sheetFormatPr defaultColWidth="9.140625" defaultRowHeight="12.75" x14ac:dyDescent="0.2"/>
  <cols>
    <col min="1" max="1" width="4.85546875" style="9" customWidth="1"/>
    <col min="2" max="2" width="64.42578125" style="9" customWidth="1"/>
    <col min="3" max="3" width="10.42578125" style="9" customWidth="1"/>
    <col min="4" max="4" width="7.140625" style="9" customWidth="1"/>
    <col min="5" max="5" width="9.140625" style="9"/>
    <col min="6" max="6" width="9.140625" style="9" customWidth="1"/>
    <col min="7" max="7" width="8.42578125" style="9" customWidth="1"/>
    <col min="8" max="8" width="5.7109375" style="9" customWidth="1"/>
    <col min="9" max="9" width="8.28515625" style="9" customWidth="1"/>
    <col min="10" max="10" width="4.5703125" style="9" customWidth="1"/>
    <col min="11" max="11" width="4.28515625" style="9" customWidth="1"/>
    <col min="12" max="12" width="4" style="9" customWidth="1"/>
    <col min="13" max="13" width="4.85546875" style="9" customWidth="1"/>
    <col min="14" max="14" width="3.5703125" style="9" customWidth="1"/>
    <col min="15" max="15" width="8" style="9" customWidth="1"/>
    <col min="16" max="16" width="5.7109375" style="9" customWidth="1"/>
    <col min="17" max="17" width="6.140625" style="9" customWidth="1"/>
    <col min="18" max="18" width="4" style="9" customWidth="1"/>
    <col min="19" max="19" width="6" style="9" customWidth="1"/>
    <col min="20" max="20" width="3.5703125" style="9" customWidth="1"/>
    <col min="21" max="22" width="6.5703125" style="9" customWidth="1"/>
    <col min="23" max="23" width="5.5703125" style="9" customWidth="1"/>
    <col min="24" max="24" width="3.7109375" style="9" customWidth="1"/>
    <col min="25" max="25" width="4.85546875" style="9" customWidth="1"/>
    <col min="26" max="26" width="3.42578125" style="9" customWidth="1"/>
    <col min="27" max="27" width="6.5703125" style="9" customWidth="1"/>
    <col min="28" max="28" width="5.7109375" style="9" customWidth="1"/>
    <col min="29" max="29" width="6.5703125" style="9" customWidth="1"/>
    <col min="30" max="30" width="3.7109375" style="9" customWidth="1"/>
    <col min="31" max="31" width="5.7109375" style="9" customWidth="1"/>
    <col min="32" max="32" width="3.42578125" style="9" customWidth="1"/>
    <col min="33" max="33" width="6.5703125" style="9" customWidth="1"/>
    <col min="34" max="34" width="5.85546875" style="9" customWidth="1"/>
    <col min="35" max="35" width="5.5703125" style="9" customWidth="1"/>
    <col min="36" max="36" width="4.7109375" style="9" customWidth="1"/>
    <col min="37" max="37" width="7" style="9" customWidth="1"/>
    <col min="38" max="38" width="3.85546875" style="9" customWidth="1"/>
    <col min="39" max="39" width="7.140625" style="9" customWidth="1"/>
    <col min="40" max="40" width="4.28515625" style="9" customWidth="1"/>
    <col min="41" max="41" width="5.140625" style="9" customWidth="1"/>
    <col min="42" max="42" width="3.140625" style="9" customWidth="1"/>
    <col min="43" max="43" width="5.28515625" style="9" customWidth="1"/>
    <col min="44" max="44" width="4.5703125" style="9" customWidth="1"/>
    <col min="45" max="45" width="5.28515625" style="9" customWidth="1"/>
    <col min="46" max="16384" width="9.140625" style="9"/>
  </cols>
  <sheetData>
    <row r="1" spans="1:46" ht="35.25" x14ac:dyDescent="0.5">
      <c r="A1" s="613"/>
      <c r="B1" s="614"/>
      <c r="C1" s="2"/>
      <c r="D1" s="3"/>
      <c r="E1" s="3"/>
      <c r="F1" s="3"/>
      <c r="G1" s="3"/>
      <c r="H1" s="3"/>
      <c r="I1" s="3"/>
      <c r="J1" s="4"/>
      <c r="K1" s="5" t="s">
        <v>1</v>
      </c>
      <c r="L1" s="1"/>
      <c r="M1" s="1"/>
      <c r="N1" s="1"/>
      <c r="O1" s="1"/>
      <c r="P1" s="4"/>
      <c r="Q1" s="4"/>
      <c r="R1" s="4"/>
      <c r="S1" s="4"/>
      <c r="T1" s="4"/>
      <c r="U1" s="4"/>
      <c r="V1" s="4"/>
      <c r="W1" s="4"/>
      <c r="X1" s="6"/>
      <c r="Y1" s="4"/>
      <c r="Z1" s="4"/>
      <c r="AA1" s="1"/>
      <c r="AB1" s="4"/>
      <c r="AC1" s="1"/>
      <c r="AD1" s="7"/>
      <c r="AE1" s="4"/>
      <c r="AF1" s="4"/>
      <c r="AG1" s="1"/>
      <c r="AH1" s="4"/>
      <c r="AI1" s="8"/>
      <c r="AJ1" s="8"/>
      <c r="AK1" s="4"/>
      <c r="AL1" s="4"/>
      <c r="AM1" s="4"/>
      <c r="AN1" s="4"/>
      <c r="AO1" s="4"/>
      <c r="AP1" s="4"/>
      <c r="AQ1" s="4"/>
      <c r="AR1" s="4"/>
      <c r="AS1" s="4"/>
    </row>
    <row r="2" spans="1:46" ht="17.100000000000001" customHeight="1" x14ac:dyDescent="0.25">
      <c r="A2" s="613" t="s">
        <v>155</v>
      </c>
      <c r="B2" s="613"/>
      <c r="C2" s="8"/>
      <c r="D2" s="633"/>
      <c r="E2" s="633"/>
      <c r="F2" s="633"/>
      <c r="G2" s="633"/>
      <c r="H2" s="634"/>
      <c r="I2" s="634" t="s">
        <v>3</v>
      </c>
      <c r="J2" s="8" t="s">
        <v>150</v>
      </c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669" t="s">
        <v>149</v>
      </c>
      <c r="AD2" s="669"/>
      <c r="AE2" s="669"/>
      <c r="AF2" s="669"/>
      <c r="AG2" s="669"/>
      <c r="AH2" s="669"/>
      <c r="AI2" s="669"/>
      <c r="AJ2" s="669"/>
      <c r="AK2" s="669"/>
      <c r="AL2" s="8"/>
      <c r="AM2" s="8"/>
      <c r="AN2" s="8"/>
      <c r="AO2" s="8"/>
      <c r="AP2" s="8"/>
      <c r="AQ2" s="4"/>
      <c r="AR2" s="4"/>
      <c r="AS2" s="4"/>
    </row>
    <row r="3" spans="1:46" ht="17.100000000000001" customHeight="1" x14ac:dyDescent="0.25">
      <c r="A3" s="613"/>
      <c r="B3" s="613"/>
      <c r="C3" s="8"/>
      <c r="D3" s="8"/>
      <c r="E3" s="8"/>
      <c r="F3" s="633"/>
      <c r="G3" s="633"/>
      <c r="H3" s="634"/>
      <c r="I3" s="634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669" t="s">
        <v>156</v>
      </c>
      <c r="AC3" s="669"/>
      <c r="AD3" s="669"/>
      <c r="AE3" s="669"/>
      <c r="AF3" s="669"/>
      <c r="AG3" s="669"/>
      <c r="AH3" s="669"/>
      <c r="AI3" s="669"/>
      <c r="AJ3" s="669"/>
      <c r="AK3" s="669"/>
      <c r="AL3" s="669"/>
      <c r="AM3" s="669"/>
      <c r="AN3" s="669"/>
      <c r="AO3" s="669"/>
      <c r="AP3" s="8"/>
      <c r="AQ3" s="4"/>
      <c r="AR3" s="4"/>
      <c r="AS3" s="4"/>
    </row>
    <row r="4" spans="1:46" ht="17.100000000000001" customHeight="1" x14ac:dyDescent="0.25">
      <c r="A4" s="613" t="s">
        <v>7</v>
      </c>
      <c r="B4" s="613"/>
      <c r="C4" s="8"/>
      <c r="D4" s="8"/>
      <c r="E4" s="8"/>
      <c r="F4" s="633"/>
      <c r="G4" s="633"/>
      <c r="H4" s="634"/>
      <c r="I4" s="634"/>
      <c r="J4" s="8"/>
      <c r="K4" s="8"/>
      <c r="L4" s="8"/>
      <c r="M4" s="8" t="s">
        <v>8</v>
      </c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1"/>
      <c r="AR4" s="1"/>
      <c r="AS4" s="1"/>
    </row>
    <row r="5" spans="1:46" ht="8.25" customHeight="1" thickBot="1" x14ac:dyDescent="0.3">
      <c r="A5" s="615"/>
      <c r="B5" s="614"/>
      <c r="C5" s="14"/>
      <c r="D5" s="13"/>
      <c r="E5" s="13"/>
      <c r="F5" s="13"/>
      <c r="G5" s="13"/>
      <c r="H5" s="13"/>
      <c r="I5" s="13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</row>
    <row r="6" spans="1:46" ht="27.95" customHeight="1" thickTop="1" thickBot="1" x14ac:dyDescent="0.3">
      <c r="A6" s="616"/>
      <c r="B6" s="617"/>
      <c r="C6" s="670" t="s">
        <v>9</v>
      </c>
      <c r="D6" s="531"/>
      <c r="E6" s="18" t="s">
        <v>10</v>
      </c>
      <c r="F6" s="19"/>
      <c r="G6" s="19"/>
      <c r="H6" s="19"/>
      <c r="I6" s="20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 t="s">
        <v>11</v>
      </c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2"/>
    </row>
    <row r="7" spans="1:46" ht="24.75" customHeight="1" x14ac:dyDescent="0.25">
      <c r="A7" s="616" t="s">
        <v>12</v>
      </c>
      <c r="B7" s="617" t="s">
        <v>13</v>
      </c>
      <c r="C7" s="671"/>
      <c r="D7" s="532" t="s">
        <v>14</v>
      </c>
      <c r="E7" s="308"/>
      <c r="F7" s="307"/>
      <c r="G7" s="28" t="s">
        <v>15</v>
      </c>
      <c r="H7" s="28"/>
      <c r="I7" s="29"/>
      <c r="J7" s="30"/>
      <c r="K7" s="30"/>
      <c r="L7" s="30" t="s">
        <v>16</v>
      </c>
      <c r="M7" s="30"/>
      <c r="N7" s="30"/>
      <c r="O7" s="31"/>
      <c r="P7" s="30"/>
      <c r="Q7" s="30"/>
      <c r="R7" s="30" t="s">
        <v>17</v>
      </c>
      <c r="S7" s="30"/>
      <c r="T7" s="30"/>
      <c r="U7" s="32"/>
      <c r="V7" s="33"/>
      <c r="W7" s="33"/>
      <c r="X7" s="33" t="s">
        <v>18</v>
      </c>
      <c r="Y7" s="33"/>
      <c r="Z7" s="33"/>
      <c r="AA7" s="34"/>
      <c r="AB7" s="33"/>
      <c r="AC7" s="33"/>
      <c r="AD7" s="33" t="s">
        <v>19</v>
      </c>
      <c r="AE7" s="33"/>
      <c r="AF7" s="33"/>
      <c r="AG7" s="35"/>
      <c r="AH7" s="33"/>
      <c r="AI7" s="33"/>
      <c r="AJ7" s="33" t="s">
        <v>20</v>
      </c>
      <c r="AK7" s="33"/>
      <c r="AL7" s="33"/>
      <c r="AM7" s="34"/>
      <c r="AN7" s="33"/>
      <c r="AO7" s="33"/>
      <c r="AP7" s="33" t="s">
        <v>21</v>
      </c>
      <c r="AQ7" s="33"/>
      <c r="AR7" s="33"/>
      <c r="AS7" s="29"/>
    </row>
    <row r="8" spans="1:46" ht="52.5" customHeight="1" thickBot="1" x14ac:dyDescent="0.3">
      <c r="A8" s="616"/>
      <c r="B8" s="617"/>
      <c r="C8" s="671"/>
      <c r="D8" s="38"/>
      <c r="E8" s="281"/>
      <c r="F8" s="48" t="s">
        <v>22</v>
      </c>
      <c r="G8" s="41" t="s">
        <v>88</v>
      </c>
      <c r="H8" s="41" t="s">
        <v>24</v>
      </c>
      <c r="I8" s="42" t="s">
        <v>25</v>
      </c>
      <c r="J8" s="43" t="s">
        <v>22</v>
      </c>
      <c r="K8" s="44" t="s">
        <v>88</v>
      </c>
      <c r="L8" s="44" t="s">
        <v>24</v>
      </c>
      <c r="M8" s="43" t="s">
        <v>25</v>
      </c>
      <c r="N8" s="276" t="s">
        <v>26</v>
      </c>
      <c r="O8" s="273" t="s">
        <v>9</v>
      </c>
      <c r="P8" s="43" t="s">
        <v>22</v>
      </c>
      <c r="Q8" s="44" t="s">
        <v>88</v>
      </c>
      <c r="R8" s="44" t="s">
        <v>24</v>
      </c>
      <c r="S8" s="43" t="s">
        <v>25</v>
      </c>
      <c r="T8" s="276" t="s">
        <v>26</v>
      </c>
      <c r="U8" s="274" t="s">
        <v>9</v>
      </c>
      <c r="V8" s="48" t="s">
        <v>22</v>
      </c>
      <c r="W8" s="41" t="s">
        <v>88</v>
      </c>
      <c r="X8" s="41" t="s">
        <v>24</v>
      </c>
      <c r="Y8" s="48" t="s">
        <v>25</v>
      </c>
      <c r="Z8" s="275" t="s">
        <v>26</v>
      </c>
      <c r="AA8" s="273" t="s">
        <v>9</v>
      </c>
      <c r="AB8" s="48" t="s">
        <v>22</v>
      </c>
      <c r="AC8" s="41" t="s">
        <v>88</v>
      </c>
      <c r="AD8" s="41" t="s">
        <v>24</v>
      </c>
      <c r="AE8" s="48" t="s">
        <v>25</v>
      </c>
      <c r="AF8" s="275" t="s">
        <v>26</v>
      </c>
      <c r="AG8" s="51" t="s">
        <v>9</v>
      </c>
      <c r="AH8" s="48" t="s">
        <v>22</v>
      </c>
      <c r="AI8" s="41" t="s">
        <v>88</v>
      </c>
      <c r="AJ8" s="41" t="s">
        <v>24</v>
      </c>
      <c r="AK8" s="48" t="s">
        <v>25</v>
      </c>
      <c r="AL8" s="275" t="s">
        <v>26</v>
      </c>
      <c r="AM8" s="273" t="s">
        <v>9</v>
      </c>
      <c r="AN8" s="48" t="s">
        <v>22</v>
      </c>
      <c r="AO8" s="41" t="s">
        <v>88</v>
      </c>
      <c r="AP8" s="41" t="s">
        <v>24</v>
      </c>
      <c r="AQ8" s="48" t="s">
        <v>25</v>
      </c>
      <c r="AR8" s="275" t="s">
        <v>26</v>
      </c>
      <c r="AS8" s="274" t="s">
        <v>9</v>
      </c>
      <c r="AT8" s="52"/>
    </row>
    <row r="9" spans="1:46" s="60" customFormat="1" ht="39" customHeight="1" thickBot="1" x14ac:dyDescent="0.25">
      <c r="A9" s="618" t="s">
        <v>27</v>
      </c>
      <c r="B9" s="619" t="s">
        <v>28</v>
      </c>
      <c r="C9" s="635">
        <f>SUM(C10:C14)</f>
        <v>18</v>
      </c>
      <c r="D9" s="147"/>
      <c r="E9" s="152">
        <f>SUM(E10:E14)</f>
        <v>330</v>
      </c>
      <c r="F9" s="150"/>
      <c r="G9" s="150"/>
      <c r="H9" s="150"/>
      <c r="I9" s="150"/>
      <c r="J9" s="253"/>
      <c r="K9" s="253"/>
      <c r="L9" s="253"/>
      <c r="M9" s="253"/>
      <c r="N9" s="253"/>
      <c r="O9" s="253"/>
      <c r="P9" s="253"/>
      <c r="Q9" s="253"/>
      <c r="R9" s="253"/>
      <c r="S9" s="253"/>
      <c r="T9" s="253"/>
      <c r="U9" s="253"/>
      <c r="V9" s="253"/>
      <c r="W9" s="253"/>
      <c r="X9" s="253"/>
      <c r="Y9" s="253"/>
      <c r="Z9" s="253"/>
      <c r="AA9" s="253"/>
      <c r="AB9" s="253"/>
      <c r="AC9" s="253"/>
      <c r="AD9" s="253"/>
      <c r="AE9" s="253"/>
      <c r="AF9" s="253"/>
      <c r="AG9" s="253"/>
      <c r="AH9" s="253"/>
      <c r="AI9" s="253"/>
      <c r="AJ9" s="253"/>
      <c r="AK9" s="253"/>
      <c r="AL9" s="253"/>
      <c r="AM9" s="253"/>
      <c r="AN9" s="253"/>
      <c r="AO9" s="253"/>
      <c r="AP9" s="253"/>
      <c r="AQ9" s="253"/>
      <c r="AR9" s="253"/>
      <c r="AS9" s="254"/>
    </row>
    <row r="10" spans="1:46" ht="30.6" customHeight="1" x14ac:dyDescent="0.25">
      <c r="A10" s="616">
        <v>1</v>
      </c>
      <c r="B10" s="620" t="s">
        <v>89</v>
      </c>
      <c r="C10" s="525">
        <f>SUM(O10+U10+AA10+AG10+AM10+AS10)</f>
        <v>2</v>
      </c>
      <c r="D10" s="536">
        <v>0</v>
      </c>
      <c r="E10" s="278">
        <f>SUM(J10:M10,P10:S10,V10:Y10,AB10:AE10,AH10:AK10,AN10:AQ10,AT10:AW10,AY10:BB10)*15</f>
        <v>30</v>
      </c>
      <c r="F10" s="588">
        <f t="shared" ref="F10:I18" si="0">SUM(J10,P10,V10,AB10,AH10,AN10)*15</f>
        <v>0</v>
      </c>
      <c r="G10" s="587">
        <f t="shared" si="0"/>
        <v>0</v>
      </c>
      <c r="H10" s="587">
        <f t="shared" si="0"/>
        <v>30</v>
      </c>
      <c r="I10" s="242">
        <f t="shared" si="0"/>
        <v>0</v>
      </c>
      <c r="J10" s="243"/>
      <c r="K10" s="250"/>
      <c r="L10" s="243">
        <v>2</v>
      </c>
      <c r="M10" s="244"/>
      <c r="N10" s="245"/>
      <c r="O10" s="246">
        <v>2</v>
      </c>
      <c r="P10" s="247"/>
      <c r="Q10" s="243"/>
      <c r="R10" s="243"/>
      <c r="S10" s="244"/>
      <c r="T10" s="245"/>
      <c r="U10" s="248"/>
      <c r="V10" s="249"/>
      <c r="W10" s="250"/>
      <c r="X10" s="250"/>
      <c r="Y10" s="251"/>
      <c r="Z10" s="252"/>
      <c r="AA10" s="246"/>
      <c r="AB10" s="249"/>
      <c r="AC10" s="250"/>
      <c r="AD10" s="250"/>
      <c r="AE10" s="251"/>
      <c r="AF10" s="252"/>
      <c r="AG10" s="248"/>
      <c r="AH10" s="249"/>
      <c r="AI10" s="250"/>
      <c r="AJ10" s="250"/>
      <c r="AK10" s="251"/>
      <c r="AL10" s="252"/>
      <c r="AM10" s="246"/>
      <c r="AN10" s="249"/>
      <c r="AO10" s="250"/>
      <c r="AP10" s="250"/>
      <c r="AQ10" s="251"/>
      <c r="AR10" s="252"/>
      <c r="AS10" s="248"/>
      <c r="AT10" s="591"/>
    </row>
    <row r="11" spans="1:46" ht="34.9" customHeight="1" x14ac:dyDescent="0.25">
      <c r="A11" s="616">
        <v>2</v>
      </c>
      <c r="B11" s="620" t="s">
        <v>90</v>
      </c>
      <c r="C11" s="525">
        <f t="shared" ref="C11:C18" si="1">SUM(O11+U11+AA11+AG11+AM11+AS11)</f>
        <v>2</v>
      </c>
      <c r="D11" s="536">
        <v>0</v>
      </c>
      <c r="E11" s="278">
        <f t="shared" ref="E11:E14" si="2">SUM(J11:M11,P11:S11,V11:Y11,AB11:AE11,AH11:AK11,AN11:AQ11,AT11:AW11,AY11:BB11)*15</f>
        <v>30</v>
      </c>
      <c r="F11" s="588">
        <f t="shared" si="0"/>
        <v>0</v>
      </c>
      <c r="G11" s="587">
        <f t="shared" si="0"/>
        <v>0</v>
      </c>
      <c r="H11" s="587">
        <f t="shared" si="0"/>
        <v>30</v>
      </c>
      <c r="I11" s="242">
        <f t="shared" si="0"/>
        <v>0</v>
      </c>
      <c r="J11" s="70"/>
      <c r="K11" s="70"/>
      <c r="L11" s="70"/>
      <c r="M11" s="70"/>
      <c r="N11" s="71"/>
      <c r="O11" s="72"/>
      <c r="P11" s="70"/>
      <c r="Q11" s="70"/>
      <c r="R11" s="70"/>
      <c r="S11" s="70"/>
      <c r="T11" s="71"/>
      <c r="U11" s="74"/>
      <c r="V11" s="77"/>
      <c r="W11" s="77"/>
      <c r="X11" s="77">
        <v>2</v>
      </c>
      <c r="Y11" s="77"/>
      <c r="Z11" s="78"/>
      <c r="AA11" s="72">
        <v>2</v>
      </c>
      <c r="AB11" s="77"/>
      <c r="AC11" s="77"/>
      <c r="AD11" s="77"/>
      <c r="AE11" s="77"/>
      <c r="AF11" s="78"/>
      <c r="AG11" s="74"/>
      <c r="AH11" s="77"/>
      <c r="AI11" s="77"/>
      <c r="AJ11" s="77"/>
      <c r="AK11" s="77"/>
      <c r="AL11" s="78"/>
      <c r="AM11" s="72"/>
      <c r="AN11" s="77"/>
      <c r="AO11" s="77"/>
      <c r="AP11" s="77"/>
      <c r="AQ11" s="77"/>
      <c r="AR11" s="78"/>
      <c r="AS11" s="74"/>
      <c r="AT11" s="591"/>
    </row>
    <row r="12" spans="1:46" ht="30.6" customHeight="1" x14ac:dyDescent="0.25">
      <c r="A12" s="616">
        <v>3</v>
      </c>
      <c r="B12" s="621" t="s">
        <v>32</v>
      </c>
      <c r="C12" s="525">
        <f t="shared" si="1"/>
        <v>0</v>
      </c>
      <c r="D12" s="536">
        <v>0</v>
      </c>
      <c r="E12" s="278">
        <f t="shared" si="2"/>
        <v>60</v>
      </c>
      <c r="F12" s="588">
        <f t="shared" si="0"/>
        <v>0</v>
      </c>
      <c r="G12" s="587">
        <f t="shared" si="0"/>
        <v>60</v>
      </c>
      <c r="H12" s="587">
        <f t="shared" si="0"/>
        <v>0</v>
      </c>
      <c r="I12" s="242">
        <f t="shared" si="0"/>
        <v>0</v>
      </c>
      <c r="J12" s="255"/>
      <c r="K12" s="255">
        <v>2</v>
      </c>
      <c r="L12" s="255"/>
      <c r="M12" s="255"/>
      <c r="N12" s="256"/>
      <c r="O12" s="257"/>
      <c r="P12" s="255"/>
      <c r="Q12" s="255">
        <v>2</v>
      </c>
      <c r="R12" s="255"/>
      <c r="S12" s="255"/>
      <c r="T12" s="256"/>
      <c r="U12" s="258"/>
      <c r="V12" s="259"/>
      <c r="W12" s="259"/>
      <c r="X12" s="259"/>
      <c r="Y12" s="259"/>
      <c r="Z12" s="260"/>
      <c r="AA12" s="257"/>
      <c r="AB12" s="259"/>
      <c r="AC12" s="259"/>
      <c r="AD12" s="259"/>
      <c r="AE12" s="259"/>
      <c r="AF12" s="260"/>
      <c r="AG12" s="258"/>
      <c r="AH12" s="259"/>
      <c r="AI12" s="259"/>
      <c r="AJ12" s="259"/>
      <c r="AK12" s="259"/>
      <c r="AL12" s="260"/>
      <c r="AM12" s="257"/>
      <c r="AN12" s="259"/>
      <c r="AO12" s="259"/>
      <c r="AP12" s="259"/>
      <c r="AQ12" s="259"/>
      <c r="AR12" s="260"/>
      <c r="AS12" s="258"/>
      <c r="AT12" s="591"/>
    </row>
    <row r="13" spans="1:46" ht="34.9" customHeight="1" x14ac:dyDescent="0.25">
      <c r="A13" s="616">
        <v>4</v>
      </c>
      <c r="B13" s="621" t="s">
        <v>91</v>
      </c>
      <c r="C13" s="525">
        <f t="shared" si="1"/>
        <v>2</v>
      </c>
      <c r="D13" s="536">
        <v>0</v>
      </c>
      <c r="E13" s="278">
        <f t="shared" si="2"/>
        <v>60</v>
      </c>
      <c r="F13" s="588">
        <f t="shared" si="0"/>
        <v>21.000000000000004</v>
      </c>
      <c r="G13" s="587">
        <f t="shared" si="0"/>
        <v>15</v>
      </c>
      <c r="H13" s="587">
        <f t="shared" si="0"/>
        <v>0</v>
      </c>
      <c r="I13" s="242">
        <f t="shared" si="0"/>
        <v>24</v>
      </c>
      <c r="J13" s="543"/>
      <c r="K13" s="268">
        <v>1</v>
      </c>
      <c r="L13" s="268"/>
      <c r="M13" s="259"/>
      <c r="N13" s="544"/>
      <c r="O13" s="257">
        <v>0.5</v>
      </c>
      <c r="P13" s="267">
        <v>0.5</v>
      </c>
      <c r="Q13" s="268"/>
      <c r="R13" s="268"/>
      <c r="S13" s="259">
        <v>0.5</v>
      </c>
      <c r="T13" s="260"/>
      <c r="U13" s="269">
        <v>0.5</v>
      </c>
      <c r="V13" s="267">
        <v>0.6</v>
      </c>
      <c r="W13" s="268"/>
      <c r="X13" s="268"/>
      <c r="Y13" s="259">
        <v>0.4</v>
      </c>
      <c r="Z13" s="260"/>
      <c r="AA13" s="257">
        <v>0.5</v>
      </c>
      <c r="AB13" s="267">
        <v>0.3</v>
      </c>
      <c r="AC13" s="268"/>
      <c r="AD13" s="268"/>
      <c r="AE13" s="259">
        <v>0.7</v>
      </c>
      <c r="AF13" s="260"/>
      <c r="AG13" s="258">
        <v>0.5</v>
      </c>
      <c r="AH13" s="267"/>
      <c r="AI13" s="268"/>
      <c r="AJ13" s="268"/>
      <c r="AK13" s="259"/>
      <c r="AL13" s="260"/>
      <c r="AM13" s="257"/>
      <c r="AN13" s="267"/>
      <c r="AO13" s="268"/>
      <c r="AP13" s="268"/>
      <c r="AQ13" s="259"/>
      <c r="AR13" s="260"/>
      <c r="AS13" s="258"/>
      <c r="AT13" s="591"/>
    </row>
    <row r="14" spans="1:46" ht="28.9" customHeight="1" thickBot="1" x14ac:dyDescent="0.3">
      <c r="A14" s="616">
        <v>5</v>
      </c>
      <c r="B14" s="621" t="s">
        <v>35</v>
      </c>
      <c r="C14" s="525">
        <f t="shared" si="1"/>
        <v>12</v>
      </c>
      <c r="D14" s="536">
        <v>0</v>
      </c>
      <c r="E14" s="278">
        <f t="shared" si="2"/>
        <v>150</v>
      </c>
      <c r="F14" s="588">
        <f t="shared" si="0"/>
        <v>0</v>
      </c>
      <c r="G14" s="587">
        <f t="shared" si="0"/>
        <v>150</v>
      </c>
      <c r="H14" s="587">
        <f t="shared" si="0"/>
        <v>0</v>
      </c>
      <c r="I14" s="242">
        <f t="shared" si="0"/>
        <v>0</v>
      </c>
      <c r="J14" s="599"/>
      <c r="K14" s="266"/>
      <c r="L14" s="266"/>
      <c r="M14" s="255"/>
      <c r="N14" s="256"/>
      <c r="O14" s="257"/>
      <c r="P14" s="265"/>
      <c r="Q14" s="266">
        <v>2</v>
      </c>
      <c r="R14" s="266"/>
      <c r="S14" s="255"/>
      <c r="T14" s="256"/>
      <c r="U14" s="258">
        <v>2</v>
      </c>
      <c r="V14" s="267"/>
      <c r="W14" s="268">
        <v>2</v>
      </c>
      <c r="X14" s="268"/>
      <c r="Y14" s="259"/>
      <c r="Z14" s="260"/>
      <c r="AA14" s="257">
        <v>2</v>
      </c>
      <c r="AB14" s="267"/>
      <c r="AC14" s="268">
        <v>2</v>
      </c>
      <c r="AD14" s="268"/>
      <c r="AE14" s="259"/>
      <c r="AF14" s="260"/>
      <c r="AG14" s="258">
        <v>2</v>
      </c>
      <c r="AH14" s="267"/>
      <c r="AI14" s="268">
        <v>2</v>
      </c>
      <c r="AJ14" s="268"/>
      <c r="AK14" s="259"/>
      <c r="AL14" s="260"/>
      <c r="AM14" s="257">
        <v>2</v>
      </c>
      <c r="AN14" s="267"/>
      <c r="AO14" s="268">
        <v>2</v>
      </c>
      <c r="AP14" s="268"/>
      <c r="AQ14" s="259"/>
      <c r="AR14" s="260" t="s">
        <v>36</v>
      </c>
      <c r="AS14" s="258">
        <v>4</v>
      </c>
    </row>
    <row r="15" spans="1:46" ht="31.9" customHeight="1" x14ac:dyDescent="0.3">
      <c r="A15" s="622" t="s">
        <v>33</v>
      </c>
      <c r="B15" s="623" t="s">
        <v>148</v>
      </c>
      <c r="C15" s="636">
        <f>SUM(C16:C18)</f>
        <v>55</v>
      </c>
      <c r="D15" s="608">
        <v>0</v>
      </c>
      <c r="E15" s="609">
        <f>SUM(E16:E18)</f>
        <v>720</v>
      </c>
      <c r="F15" s="610">
        <f t="shared" si="0"/>
        <v>0</v>
      </c>
      <c r="G15" s="611">
        <f t="shared" si="0"/>
        <v>0</v>
      </c>
      <c r="H15" s="611">
        <f t="shared" si="0"/>
        <v>0</v>
      </c>
      <c r="I15" s="612">
        <f t="shared" si="0"/>
        <v>0</v>
      </c>
      <c r="J15" s="602"/>
      <c r="K15" s="602"/>
      <c r="L15" s="602"/>
      <c r="M15" s="602"/>
      <c r="N15" s="602"/>
      <c r="O15" s="602"/>
      <c r="P15" s="602"/>
      <c r="Q15" s="602"/>
      <c r="R15" s="602"/>
      <c r="S15" s="602"/>
      <c r="T15" s="602"/>
      <c r="U15" s="602"/>
      <c r="V15" s="602"/>
      <c r="W15" s="602"/>
      <c r="X15" s="602"/>
      <c r="Y15" s="602"/>
      <c r="Z15" s="602"/>
      <c r="AA15" s="602"/>
      <c r="AB15" s="602"/>
      <c r="AC15" s="602"/>
      <c r="AD15" s="602"/>
      <c r="AE15" s="602"/>
      <c r="AF15" s="602"/>
      <c r="AG15" s="602"/>
      <c r="AH15" s="602"/>
      <c r="AI15" s="602"/>
      <c r="AJ15" s="602"/>
      <c r="AK15" s="602"/>
      <c r="AL15" s="602"/>
      <c r="AM15" s="602"/>
      <c r="AN15" s="602"/>
      <c r="AO15" s="602"/>
      <c r="AP15" s="602"/>
      <c r="AQ15" s="602"/>
      <c r="AR15" s="602"/>
      <c r="AS15" s="603"/>
    </row>
    <row r="16" spans="1:46" ht="44.45" customHeight="1" x14ac:dyDescent="0.25">
      <c r="A16" s="616">
        <v>6</v>
      </c>
      <c r="B16" s="620" t="s">
        <v>93</v>
      </c>
      <c r="C16" s="525">
        <f t="shared" si="1"/>
        <v>44</v>
      </c>
      <c r="D16" s="536">
        <v>3</v>
      </c>
      <c r="E16" s="278">
        <f t="shared" ref="E16:E18" si="3">SUM(J16:M16,P16:S16,V16:Y16,AB16:AE16,AH16:AK16,AN16:AQ16,AT16:AW16,AY16:BB16)*15</f>
        <v>570</v>
      </c>
      <c r="F16" s="588">
        <f t="shared" si="0"/>
        <v>0</v>
      </c>
      <c r="G16" s="587">
        <f t="shared" si="0"/>
        <v>570</v>
      </c>
      <c r="H16" s="587">
        <f t="shared" si="0"/>
        <v>0</v>
      </c>
      <c r="I16" s="242">
        <f t="shared" si="0"/>
        <v>0</v>
      </c>
      <c r="J16" s="69"/>
      <c r="K16" s="69">
        <v>8</v>
      </c>
      <c r="L16" s="69"/>
      <c r="M16" s="69"/>
      <c r="N16" s="69"/>
      <c r="O16" s="605">
        <v>9</v>
      </c>
      <c r="P16" s="69"/>
      <c r="Q16" s="69">
        <v>8</v>
      </c>
      <c r="R16" s="69"/>
      <c r="S16" s="69"/>
      <c r="T16" s="69" t="s">
        <v>36</v>
      </c>
      <c r="U16" s="605">
        <v>9</v>
      </c>
      <c r="V16" s="76"/>
      <c r="W16" s="76">
        <v>6</v>
      </c>
      <c r="X16" s="76"/>
      <c r="Y16" s="76"/>
      <c r="Z16" s="76"/>
      <c r="AA16" s="605">
        <v>7</v>
      </c>
      <c r="AB16" s="76"/>
      <c r="AC16" s="76">
        <v>6</v>
      </c>
      <c r="AD16" s="76"/>
      <c r="AE16" s="76"/>
      <c r="AF16" s="76" t="s">
        <v>36</v>
      </c>
      <c r="AG16" s="605">
        <v>7</v>
      </c>
      <c r="AH16" s="76"/>
      <c r="AI16" s="76">
        <v>4</v>
      </c>
      <c r="AJ16" s="76"/>
      <c r="AK16" s="76"/>
      <c r="AL16" s="76" t="s">
        <v>36</v>
      </c>
      <c r="AM16" s="605">
        <v>5</v>
      </c>
      <c r="AN16" s="76"/>
      <c r="AO16" s="76">
        <v>6</v>
      </c>
      <c r="AP16" s="76"/>
      <c r="AQ16" s="76"/>
      <c r="AR16" s="76"/>
      <c r="AS16" s="605">
        <v>7</v>
      </c>
    </row>
    <row r="17" spans="1:46" ht="40.9" customHeight="1" x14ac:dyDescent="0.25">
      <c r="A17" s="616">
        <v>7</v>
      </c>
      <c r="B17" s="620" t="s">
        <v>94</v>
      </c>
      <c r="C17" s="525">
        <f t="shared" si="1"/>
        <v>3</v>
      </c>
      <c r="D17" s="536">
        <v>0</v>
      </c>
      <c r="E17" s="278">
        <f t="shared" si="3"/>
        <v>30</v>
      </c>
      <c r="F17" s="588">
        <f t="shared" si="0"/>
        <v>0</v>
      </c>
      <c r="G17" s="587">
        <f t="shared" si="0"/>
        <v>30</v>
      </c>
      <c r="H17" s="587">
        <f t="shared" si="0"/>
        <v>0</v>
      </c>
      <c r="I17" s="242">
        <f t="shared" si="0"/>
        <v>0</v>
      </c>
      <c r="J17" s="69"/>
      <c r="K17" s="69"/>
      <c r="L17" s="69"/>
      <c r="M17" s="69"/>
      <c r="N17" s="69"/>
      <c r="O17" s="605"/>
      <c r="P17" s="69"/>
      <c r="Q17" s="69"/>
      <c r="R17" s="69"/>
      <c r="S17" s="69"/>
      <c r="T17" s="69"/>
      <c r="U17" s="605"/>
      <c r="V17" s="76"/>
      <c r="W17" s="76"/>
      <c r="X17" s="76"/>
      <c r="Y17" s="76"/>
      <c r="Z17" s="76"/>
      <c r="AA17" s="605"/>
      <c r="AB17" s="76"/>
      <c r="AC17" s="76"/>
      <c r="AD17" s="76"/>
      <c r="AE17" s="76"/>
      <c r="AF17" s="76"/>
      <c r="AG17" s="605"/>
      <c r="AH17" s="76"/>
      <c r="AI17" s="76">
        <v>2</v>
      </c>
      <c r="AJ17" s="76"/>
      <c r="AK17" s="76"/>
      <c r="AL17" s="76"/>
      <c r="AM17" s="605">
        <v>3</v>
      </c>
      <c r="AN17" s="76"/>
      <c r="AO17" s="76"/>
      <c r="AP17" s="76"/>
      <c r="AQ17" s="76"/>
      <c r="AR17" s="76"/>
      <c r="AS17" s="605"/>
    </row>
    <row r="18" spans="1:46" ht="32.450000000000003" customHeight="1" x14ac:dyDescent="0.25">
      <c r="A18" s="616">
        <v>8</v>
      </c>
      <c r="B18" s="621" t="s">
        <v>92</v>
      </c>
      <c r="C18" s="525">
        <f t="shared" si="1"/>
        <v>8</v>
      </c>
      <c r="D18" s="536">
        <v>0</v>
      </c>
      <c r="E18" s="278">
        <f t="shared" si="3"/>
        <v>120</v>
      </c>
      <c r="F18" s="588">
        <f t="shared" si="0"/>
        <v>0</v>
      </c>
      <c r="G18" s="587">
        <f t="shared" si="0"/>
        <v>120</v>
      </c>
      <c r="H18" s="587">
        <f t="shared" si="0"/>
        <v>0</v>
      </c>
      <c r="I18" s="242">
        <f t="shared" si="0"/>
        <v>0</v>
      </c>
      <c r="J18" s="69"/>
      <c r="K18" s="69">
        <v>2</v>
      </c>
      <c r="L18" s="69"/>
      <c r="M18" s="69"/>
      <c r="N18" s="69"/>
      <c r="O18" s="605">
        <v>2</v>
      </c>
      <c r="P18" s="69"/>
      <c r="Q18" s="69">
        <v>2</v>
      </c>
      <c r="R18" s="69"/>
      <c r="S18" s="69"/>
      <c r="T18" s="69"/>
      <c r="U18" s="605">
        <v>2</v>
      </c>
      <c r="V18" s="76"/>
      <c r="W18" s="76">
        <v>2</v>
      </c>
      <c r="X18" s="76"/>
      <c r="Y18" s="76"/>
      <c r="Z18" s="76"/>
      <c r="AA18" s="605">
        <v>2</v>
      </c>
      <c r="AB18" s="76"/>
      <c r="AC18" s="76">
        <v>2</v>
      </c>
      <c r="AD18" s="76"/>
      <c r="AE18" s="76"/>
      <c r="AF18" s="76"/>
      <c r="AG18" s="605">
        <v>2</v>
      </c>
      <c r="AH18" s="76"/>
      <c r="AI18" s="76"/>
      <c r="AJ18" s="76"/>
      <c r="AK18" s="76"/>
      <c r="AL18" s="76"/>
      <c r="AM18" s="605"/>
      <c r="AN18" s="76"/>
      <c r="AO18" s="76"/>
      <c r="AP18" s="76"/>
      <c r="AQ18" s="76"/>
      <c r="AR18" s="76"/>
      <c r="AS18" s="605"/>
    </row>
    <row r="19" spans="1:46" ht="35.450000000000003" customHeight="1" thickBot="1" x14ac:dyDescent="0.35">
      <c r="A19" s="624" t="s">
        <v>39</v>
      </c>
      <c r="B19" s="625" t="s">
        <v>40</v>
      </c>
      <c r="C19" s="636">
        <f>SUM(C20:C32)</f>
        <v>53</v>
      </c>
      <c r="D19" s="606"/>
      <c r="E19" s="601">
        <f>SUM(E20:E32)</f>
        <v>615</v>
      </c>
      <c r="F19" s="604"/>
      <c r="G19" s="604"/>
      <c r="H19" s="604"/>
      <c r="I19" s="604"/>
      <c r="J19" s="598"/>
      <c r="K19" s="598"/>
      <c r="L19" s="598"/>
      <c r="M19" s="598"/>
      <c r="N19" s="598"/>
      <c r="O19" s="598"/>
      <c r="P19" s="598"/>
      <c r="Q19" s="598"/>
      <c r="R19" s="598"/>
      <c r="S19" s="598"/>
      <c r="T19" s="598"/>
      <c r="U19" s="598"/>
      <c r="V19" s="598"/>
      <c r="W19" s="598"/>
      <c r="X19" s="598"/>
      <c r="Y19" s="598"/>
      <c r="Z19" s="598"/>
      <c r="AA19" s="598"/>
      <c r="AB19" s="598"/>
      <c r="AC19" s="598"/>
      <c r="AD19" s="598"/>
      <c r="AE19" s="598"/>
      <c r="AF19" s="598"/>
      <c r="AG19" s="598"/>
      <c r="AH19" s="598"/>
      <c r="AI19" s="598"/>
      <c r="AJ19" s="598"/>
      <c r="AK19" s="598"/>
      <c r="AL19" s="598"/>
      <c r="AM19" s="598"/>
      <c r="AN19" s="598"/>
      <c r="AO19" s="598"/>
      <c r="AP19" s="598"/>
      <c r="AQ19" s="598"/>
      <c r="AR19" s="598"/>
      <c r="AS19" s="600"/>
    </row>
    <row r="20" spans="1:46" ht="45.6" customHeight="1" x14ac:dyDescent="0.25">
      <c r="A20" s="616">
        <v>9</v>
      </c>
      <c r="B20" s="627" t="s">
        <v>95</v>
      </c>
      <c r="C20" s="592">
        <f>SUM(O20+U20+AA20+AG20+AM20+AS20)</f>
        <v>4</v>
      </c>
      <c r="D20" s="64">
        <v>0</v>
      </c>
      <c r="E20" s="278">
        <f>$F20+$G20</f>
        <v>60</v>
      </c>
      <c r="F20" s="588">
        <f t="shared" ref="F20:I20" si="4">SUM(J20,P20,V20,AB20,AH20,AN20)*15</f>
        <v>0</v>
      </c>
      <c r="G20" s="587">
        <f t="shared" si="4"/>
        <v>60</v>
      </c>
      <c r="H20" s="587">
        <f t="shared" si="4"/>
        <v>0</v>
      </c>
      <c r="I20" s="242">
        <f t="shared" si="4"/>
        <v>0</v>
      </c>
      <c r="J20" s="70"/>
      <c r="K20" s="70"/>
      <c r="L20" s="70"/>
      <c r="M20" s="70"/>
      <c r="N20" s="71"/>
      <c r="O20" s="72"/>
      <c r="P20" s="70"/>
      <c r="Q20" s="70"/>
      <c r="R20" s="70"/>
      <c r="S20" s="70"/>
      <c r="T20" s="71"/>
      <c r="U20" s="74"/>
      <c r="V20" s="77"/>
      <c r="W20" s="77">
        <v>2</v>
      </c>
      <c r="X20" s="77"/>
      <c r="Y20" s="77"/>
      <c r="Z20" s="78"/>
      <c r="AA20" s="72">
        <v>2</v>
      </c>
      <c r="AB20" s="77"/>
      <c r="AC20" s="77">
        <v>2</v>
      </c>
      <c r="AD20" s="77"/>
      <c r="AE20" s="77"/>
      <c r="AF20" s="78"/>
      <c r="AG20" s="74">
        <v>2</v>
      </c>
      <c r="AH20" s="77"/>
      <c r="AI20" s="77"/>
      <c r="AJ20" s="77"/>
      <c r="AK20" s="77"/>
      <c r="AL20" s="78"/>
      <c r="AM20" s="72"/>
      <c r="AN20" s="77"/>
      <c r="AO20" s="77"/>
      <c r="AP20" s="77"/>
      <c r="AQ20" s="77"/>
      <c r="AR20" s="78"/>
      <c r="AS20" s="74"/>
    </row>
    <row r="21" spans="1:46" ht="42.6" customHeight="1" x14ac:dyDescent="0.25">
      <c r="A21" s="616">
        <v>10</v>
      </c>
      <c r="B21" s="627" t="s">
        <v>96</v>
      </c>
      <c r="C21" s="592">
        <f t="shared" ref="C21:C32" si="5">SUM(O21+U21+AA21+AG21+AM21+AS21)</f>
        <v>4</v>
      </c>
      <c r="D21" s="64">
        <v>0</v>
      </c>
      <c r="E21" s="278">
        <f t="shared" ref="E21:E25" si="6">$F21+$G21</f>
        <v>60</v>
      </c>
      <c r="F21" s="588">
        <f t="shared" ref="F21:F32" si="7">SUM(J21,P21,V21,AB21,AH21,AN21)*15</f>
        <v>0</v>
      </c>
      <c r="G21" s="587">
        <f t="shared" ref="G21:G32" si="8">SUM(K21,Q21,W21,AC21,AI21,AO21)*15</f>
        <v>60</v>
      </c>
      <c r="H21" s="587">
        <f t="shared" ref="H21:H32" si="9">SUM(L21,R21,X21,AD21,AJ21,AP21)*15</f>
        <v>0</v>
      </c>
      <c r="I21" s="242">
        <f t="shared" ref="I21:I32" si="10">SUM(M21,S21,Y21,AE21,AK21,AQ21)*15</f>
        <v>0</v>
      </c>
      <c r="J21" s="70"/>
      <c r="K21" s="70"/>
      <c r="L21" s="70"/>
      <c r="M21" s="70"/>
      <c r="N21" s="71"/>
      <c r="O21" s="72"/>
      <c r="P21" s="70"/>
      <c r="Q21" s="70"/>
      <c r="R21" s="70"/>
      <c r="S21" s="70"/>
      <c r="T21" s="71"/>
      <c r="U21" s="74"/>
      <c r="V21" s="77"/>
      <c r="W21" s="77"/>
      <c r="X21" s="77"/>
      <c r="Y21" s="77"/>
      <c r="Z21" s="78"/>
      <c r="AA21" s="72"/>
      <c r="AB21" s="77"/>
      <c r="AC21" s="77"/>
      <c r="AD21" s="77"/>
      <c r="AE21" s="77"/>
      <c r="AF21" s="78"/>
      <c r="AG21" s="74"/>
      <c r="AH21" s="77"/>
      <c r="AI21" s="77">
        <v>2</v>
      </c>
      <c r="AJ21" s="77"/>
      <c r="AK21" s="77"/>
      <c r="AL21" s="78"/>
      <c r="AM21" s="72">
        <v>2</v>
      </c>
      <c r="AN21" s="77"/>
      <c r="AO21" s="77">
        <v>2</v>
      </c>
      <c r="AP21" s="77"/>
      <c r="AQ21" s="77"/>
      <c r="AR21" s="78"/>
      <c r="AS21" s="74">
        <v>2</v>
      </c>
    </row>
    <row r="22" spans="1:46" ht="37.9" customHeight="1" x14ac:dyDescent="0.25">
      <c r="A22" s="616">
        <v>11</v>
      </c>
      <c r="B22" s="626" t="s">
        <v>43</v>
      </c>
      <c r="C22" s="592">
        <f t="shared" si="5"/>
        <v>2</v>
      </c>
      <c r="D22" s="64">
        <v>0</v>
      </c>
      <c r="E22" s="278">
        <f t="shared" si="6"/>
        <v>30</v>
      </c>
      <c r="F22" s="588">
        <f t="shared" si="7"/>
        <v>0</v>
      </c>
      <c r="G22" s="587">
        <f t="shared" si="8"/>
        <v>30</v>
      </c>
      <c r="H22" s="587">
        <f t="shared" si="9"/>
        <v>0</v>
      </c>
      <c r="I22" s="242">
        <f t="shared" si="10"/>
        <v>0</v>
      </c>
      <c r="J22" s="70"/>
      <c r="K22" s="70"/>
      <c r="L22" s="70"/>
      <c r="M22" s="70"/>
      <c r="N22" s="71"/>
      <c r="O22" s="72"/>
      <c r="P22" s="70"/>
      <c r="Q22" s="70"/>
      <c r="R22" s="70"/>
      <c r="S22" s="70"/>
      <c r="T22" s="71"/>
      <c r="U22" s="74"/>
      <c r="V22" s="77"/>
      <c r="W22" s="77">
        <v>2</v>
      </c>
      <c r="X22" s="77"/>
      <c r="Y22" s="77"/>
      <c r="Z22" s="78"/>
      <c r="AA22" s="72">
        <v>2</v>
      </c>
      <c r="AB22" s="77"/>
      <c r="AC22" s="77"/>
      <c r="AD22" s="77"/>
      <c r="AE22" s="77"/>
      <c r="AF22" s="78"/>
      <c r="AG22" s="74"/>
      <c r="AH22" s="77"/>
      <c r="AI22" s="77"/>
      <c r="AJ22" s="77"/>
      <c r="AK22" s="77"/>
      <c r="AL22" s="78"/>
      <c r="AM22" s="72"/>
      <c r="AN22" s="77"/>
      <c r="AO22" s="77"/>
      <c r="AP22" s="77"/>
      <c r="AQ22" s="77"/>
      <c r="AR22" s="78"/>
      <c r="AS22" s="74"/>
    </row>
    <row r="23" spans="1:46" ht="35.450000000000003" customHeight="1" x14ac:dyDescent="0.25">
      <c r="A23" s="616">
        <v>12</v>
      </c>
      <c r="B23" s="626" t="s">
        <v>97</v>
      </c>
      <c r="C23" s="592">
        <f t="shared" si="5"/>
        <v>2</v>
      </c>
      <c r="D23" s="64">
        <v>1</v>
      </c>
      <c r="E23" s="278">
        <f t="shared" si="6"/>
        <v>30</v>
      </c>
      <c r="F23" s="588">
        <f t="shared" si="7"/>
        <v>30</v>
      </c>
      <c r="G23" s="587">
        <f t="shared" si="8"/>
        <v>0</v>
      </c>
      <c r="H23" s="587">
        <f t="shared" si="9"/>
        <v>0</v>
      </c>
      <c r="I23" s="242">
        <f t="shared" si="10"/>
        <v>0</v>
      </c>
      <c r="J23" s="70"/>
      <c r="K23" s="70"/>
      <c r="L23" s="70"/>
      <c r="M23" s="70"/>
      <c r="N23" s="71"/>
      <c r="O23" s="72"/>
      <c r="P23" s="77">
        <v>2</v>
      </c>
      <c r="Q23" s="77"/>
      <c r="R23" s="70"/>
      <c r="S23" s="70"/>
      <c r="T23" s="71" t="s">
        <v>36</v>
      </c>
      <c r="U23" s="74">
        <v>2</v>
      </c>
      <c r="V23" s="77"/>
      <c r="W23" s="77"/>
      <c r="X23" s="77"/>
      <c r="Y23" s="77"/>
      <c r="Z23" s="78"/>
      <c r="AA23" s="72"/>
      <c r="AB23" s="70"/>
      <c r="AC23" s="70"/>
      <c r="AD23" s="77"/>
      <c r="AE23" s="77"/>
      <c r="AF23" s="78"/>
      <c r="AG23" s="74"/>
      <c r="AH23" s="77"/>
      <c r="AI23" s="77"/>
      <c r="AJ23" s="77"/>
      <c r="AK23" s="77"/>
      <c r="AL23" s="78"/>
      <c r="AM23" s="72"/>
      <c r="AN23" s="77"/>
      <c r="AO23" s="77"/>
      <c r="AP23" s="77"/>
      <c r="AQ23" s="77"/>
      <c r="AR23" s="78"/>
      <c r="AS23" s="74"/>
      <c r="AT23" s="591"/>
    </row>
    <row r="24" spans="1:46" ht="30.6" customHeight="1" x14ac:dyDescent="0.25">
      <c r="A24" s="616">
        <v>13</v>
      </c>
      <c r="B24" s="626" t="s">
        <v>98</v>
      </c>
      <c r="C24" s="592">
        <f t="shared" si="5"/>
        <v>2</v>
      </c>
      <c r="D24" s="64">
        <v>1</v>
      </c>
      <c r="E24" s="278">
        <f t="shared" si="6"/>
        <v>30</v>
      </c>
      <c r="F24" s="588">
        <f t="shared" si="7"/>
        <v>30</v>
      </c>
      <c r="G24" s="587">
        <f t="shared" si="8"/>
        <v>0</v>
      </c>
      <c r="H24" s="587">
        <f t="shared" si="9"/>
        <v>0</v>
      </c>
      <c r="I24" s="242">
        <f t="shared" si="10"/>
        <v>0</v>
      </c>
      <c r="J24" s="70"/>
      <c r="K24" s="70"/>
      <c r="L24" s="70"/>
      <c r="M24" s="70"/>
      <c r="N24" s="71"/>
      <c r="O24" s="72"/>
      <c r="P24" s="70"/>
      <c r="Q24" s="70"/>
      <c r="R24" s="70"/>
      <c r="S24" s="70"/>
      <c r="T24" s="71"/>
      <c r="U24" s="74"/>
      <c r="V24" s="77"/>
      <c r="W24" s="70"/>
      <c r="X24" s="77"/>
      <c r="Y24" s="77"/>
      <c r="Z24" s="78"/>
      <c r="AA24" s="72"/>
      <c r="AB24" s="77">
        <v>2</v>
      </c>
      <c r="AC24" s="77"/>
      <c r="AD24" s="77"/>
      <c r="AE24" s="77"/>
      <c r="AF24" s="78" t="s">
        <v>36</v>
      </c>
      <c r="AG24" s="74">
        <v>2</v>
      </c>
      <c r="AH24" s="77"/>
      <c r="AI24" s="77"/>
      <c r="AJ24" s="77"/>
      <c r="AK24" s="77"/>
      <c r="AL24" s="78"/>
      <c r="AM24" s="72"/>
      <c r="AN24" s="77"/>
      <c r="AO24" s="77"/>
      <c r="AP24" s="77"/>
      <c r="AQ24" s="77"/>
      <c r="AR24" s="78"/>
      <c r="AS24" s="74"/>
      <c r="AT24" s="591"/>
    </row>
    <row r="25" spans="1:46" ht="43.9" customHeight="1" x14ac:dyDescent="0.25">
      <c r="A25" s="616">
        <v>14</v>
      </c>
      <c r="B25" s="627" t="s">
        <v>99</v>
      </c>
      <c r="C25" s="592">
        <f t="shared" si="5"/>
        <v>2</v>
      </c>
      <c r="D25" s="64">
        <v>1</v>
      </c>
      <c r="E25" s="278">
        <f t="shared" si="6"/>
        <v>30</v>
      </c>
      <c r="F25" s="588">
        <f t="shared" si="7"/>
        <v>30</v>
      </c>
      <c r="G25" s="587">
        <f t="shared" si="8"/>
        <v>0</v>
      </c>
      <c r="H25" s="587">
        <f t="shared" si="9"/>
        <v>0</v>
      </c>
      <c r="I25" s="242">
        <f t="shared" si="10"/>
        <v>0</v>
      </c>
      <c r="J25" s="70"/>
      <c r="K25" s="70"/>
      <c r="L25" s="70"/>
      <c r="M25" s="70"/>
      <c r="N25" s="71"/>
      <c r="O25" s="72"/>
      <c r="P25" s="105">
        <v>2</v>
      </c>
      <c r="Q25" s="70"/>
      <c r="R25" s="70"/>
      <c r="S25" s="70"/>
      <c r="T25" s="71" t="s">
        <v>36</v>
      </c>
      <c r="U25" s="642">
        <v>2</v>
      </c>
      <c r="V25" s="77"/>
      <c r="W25" s="77"/>
      <c r="X25" s="77"/>
      <c r="Y25" s="77"/>
      <c r="Z25" s="78"/>
      <c r="AA25" s="72"/>
      <c r="AB25" s="77"/>
      <c r="AC25" s="77"/>
      <c r="AD25" s="77"/>
      <c r="AE25" s="77"/>
      <c r="AF25" s="78"/>
      <c r="AG25" s="74"/>
      <c r="AH25" s="77"/>
      <c r="AI25" s="77"/>
      <c r="AJ25" s="77"/>
      <c r="AK25" s="77"/>
      <c r="AL25" s="78"/>
      <c r="AM25" s="72"/>
      <c r="AN25" s="77"/>
      <c r="AO25" s="77"/>
      <c r="AP25" s="77"/>
      <c r="AQ25" s="77"/>
      <c r="AR25" s="78"/>
      <c r="AS25" s="74"/>
      <c r="AT25" s="591"/>
    </row>
    <row r="26" spans="1:46" ht="33.6" customHeight="1" x14ac:dyDescent="0.25">
      <c r="A26" s="616">
        <v>15</v>
      </c>
      <c r="B26" s="626" t="s">
        <v>100</v>
      </c>
      <c r="C26" s="592">
        <f t="shared" si="5"/>
        <v>6</v>
      </c>
      <c r="D26" s="64">
        <v>0</v>
      </c>
      <c r="E26" s="278">
        <f>$F26+$G26+$H26</f>
        <v>90</v>
      </c>
      <c r="F26" s="588">
        <f t="shared" si="7"/>
        <v>0</v>
      </c>
      <c r="G26" s="587">
        <f t="shared" si="8"/>
        <v>0</v>
      </c>
      <c r="H26" s="587">
        <f t="shared" si="9"/>
        <v>90</v>
      </c>
      <c r="I26" s="242">
        <f t="shared" si="10"/>
        <v>0</v>
      </c>
      <c r="J26" s="70"/>
      <c r="K26" s="70"/>
      <c r="L26" s="77">
        <v>4</v>
      </c>
      <c r="M26" s="70"/>
      <c r="N26" s="71"/>
      <c r="O26" s="72">
        <v>4</v>
      </c>
      <c r="P26" s="70"/>
      <c r="Q26" s="70"/>
      <c r="R26" s="77">
        <v>2</v>
      </c>
      <c r="S26" s="70"/>
      <c r="T26" s="71"/>
      <c r="U26" s="74">
        <v>2</v>
      </c>
      <c r="V26" s="77"/>
      <c r="W26" s="77"/>
      <c r="X26" s="77"/>
      <c r="Y26" s="77"/>
      <c r="Z26" s="78"/>
      <c r="AA26" s="72"/>
      <c r="AB26" s="77"/>
      <c r="AC26" s="77"/>
      <c r="AD26" s="77"/>
      <c r="AE26" s="77"/>
      <c r="AF26" s="78"/>
      <c r="AG26" s="74"/>
      <c r="AH26" s="77"/>
      <c r="AI26" s="77"/>
      <c r="AJ26" s="77"/>
      <c r="AK26" s="77"/>
      <c r="AL26" s="78"/>
      <c r="AM26" s="72"/>
      <c r="AN26" s="77"/>
      <c r="AO26" s="77"/>
      <c r="AP26" s="77"/>
      <c r="AQ26" s="77"/>
      <c r="AR26" s="78"/>
      <c r="AS26" s="74"/>
      <c r="AT26" s="591"/>
    </row>
    <row r="27" spans="1:46" ht="34.9" customHeight="1" x14ac:dyDescent="0.25">
      <c r="A27" s="616">
        <v>16</v>
      </c>
      <c r="B27" s="626" t="s">
        <v>50</v>
      </c>
      <c r="C27" s="592">
        <f>SUM(O27+U27+AA27+AG27+AM27+AS27)</f>
        <v>2</v>
      </c>
      <c r="D27" s="64">
        <v>0</v>
      </c>
      <c r="E27" s="278">
        <f>$F27+$G27</f>
        <v>30</v>
      </c>
      <c r="F27" s="588">
        <f>SUM(J27,P27,V27,AB27,AH27,AN27)*15</f>
        <v>0</v>
      </c>
      <c r="G27" s="587">
        <f>SUM(K27,Q27,W27,AC27,AI27,AO27)*15</f>
        <v>30</v>
      </c>
      <c r="H27" s="587">
        <f>SUM(L27,R27,X27,AD27,AJ27,AP27)*15</f>
        <v>0</v>
      </c>
      <c r="I27" s="242">
        <f>SUM(M27,S27,Y27,AE27,AK27,AQ27)*15</f>
        <v>0</v>
      </c>
      <c r="J27" s="70"/>
      <c r="K27" s="70"/>
      <c r="L27" s="70"/>
      <c r="M27" s="70"/>
      <c r="N27" s="71"/>
      <c r="O27" s="72"/>
      <c r="P27" s="70"/>
      <c r="Q27" s="70">
        <v>2</v>
      </c>
      <c r="R27" s="70"/>
      <c r="S27" s="70"/>
      <c r="T27" s="71"/>
      <c r="U27" s="74">
        <v>2</v>
      </c>
      <c r="V27" s="77"/>
      <c r="W27" s="77"/>
      <c r="X27" s="77"/>
      <c r="Y27" s="77"/>
      <c r="Z27" s="78"/>
      <c r="AA27" s="72"/>
      <c r="AB27" s="77"/>
      <c r="AC27" s="77"/>
      <c r="AD27" s="77"/>
      <c r="AE27" s="77"/>
      <c r="AF27" s="78"/>
      <c r="AG27" s="74"/>
      <c r="AH27" s="77"/>
      <c r="AI27" s="77"/>
      <c r="AJ27" s="77"/>
      <c r="AK27" s="77"/>
      <c r="AL27" s="78"/>
      <c r="AM27" s="72"/>
      <c r="AN27" s="77"/>
      <c r="AO27" s="77"/>
      <c r="AP27" s="77"/>
      <c r="AQ27" s="77"/>
      <c r="AR27" s="78"/>
      <c r="AS27" s="74"/>
    </row>
    <row r="28" spans="1:46" ht="32.450000000000003" customHeight="1" x14ac:dyDescent="0.25">
      <c r="A28" s="616">
        <v>17</v>
      </c>
      <c r="B28" s="626" t="s">
        <v>101</v>
      </c>
      <c r="C28" s="592">
        <f t="shared" si="5"/>
        <v>7</v>
      </c>
      <c r="D28" s="64">
        <v>1</v>
      </c>
      <c r="E28" s="278">
        <f>$F28+$G28</f>
        <v>90</v>
      </c>
      <c r="F28" s="588">
        <f t="shared" si="7"/>
        <v>90</v>
      </c>
      <c r="G28" s="587">
        <f t="shared" si="8"/>
        <v>0</v>
      </c>
      <c r="H28" s="587">
        <f t="shared" si="9"/>
        <v>0</v>
      </c>
      <c r="I28" s="242">
        <f t="shared" si="10"/>
        <v>0</v>
      </c>
      <c r="J28" s="70">
        <v>2</v>
      </c>
      <c r="K28" s="70"/>
      <c r="L28" s="70"/>
      <c r="M28" s="70"/>
      <c r="N28" s="71"/>
      <c r="O28" s="72">
        <v>2</v>
      </c>
      <c r="P28" s="70">
        <v>2</v>
      </c>
      <c r="Q28" s="70"/>
      <c r="R28" s="70"/>
      <c r="S28" s="70"/>
      <c r="T28" s="71"/>
      <c r="U28" s="74">
        <v>2</v>
      </c>
      <c r="V28" s="77">
        <v>2</v>
      </c>
      <c r="W28" s="77"/>
      <c r="X28" s="77"/>
      <c r="Y28" s="77"/>
      <c r="Z28" s="78" t="s">
        <v>36</v>
      </c>
      <c r="AA28" s="72">
        <v>3</v>
      </c>
      <c r="AB28" s="77"/>
      <c r="AC28" s="77"/>
      <c r="AD28" s="77"/>
      <c r="AE28" s="77"/>
      <c r="AF28" s="78"/>
      <c r="AG28" s="74"/>
      <c r="AH28" s="77"/>
      <c r="AI28" s="77"/>
      <c r="AJ28" s="77"/>
      <c r="AK28" s="77"/>
      <c r="AL28" s="78"/>
      <c r="AM28" s="72"/>
      <c r="AN28" s="77"/>
      <c r="AO28" s="77"/>
      <c r="AP28" s="77"/>
      <c r="AQ28" s="77"/>
      <c r="AR28" s="78"/>
      <c r="AS28" s="74"/>
      <c r="AT28" s="591"/>
    </row>
    <row r="29" spans="1:46" ht="31.9" customHeight="1" x14ac:dyDescent="0.25">
      <c r="A29" s="616">
        <v>18</v>
      </c>
      <c r="B29" s="628" t="s">
        <v>102</v>
      </c>
      <c r="C29" s="592">
        <f t="shared" ref="C29:C31" si="11">SUM(O29+U29+AA29+AG29+AM29+AS29)</f>
        <v>2</v>
      </c>
      <c r="D29" s="64">
        <v>0</v>
      </c>
      <c r="E29" s="278">
        <f t="shared" ref="E29:E30" si="12">$F29+$G29</f>
        <v>30</v>
      </c>
      <c r="F29" s="588">
        <f t="shared" ref="F29:F30" si="13">SUM(J29,P29,V29,AB29,AH29,AN29)*15</f>
        <v>0</v>
      </c>
      <c r="G29" s="587">
        <f t="shared" ref="G29:G30" si="14">SUM(K29,Q29,W29,AC29,AI29,AO29)*15</f>
        <v>30</v>
      </c>
      <c r="H29" s="587">
        <f t="shared" ref="H29:H30" si="15">SUM(L29,R29,X29,AD29,AJ29,AP29)*15</f>
        <v>0</v>
      </c>
      <c r="I29" s="242">
        <f t="shared" ref="I29:I30" si="16">SUM(M29,S29,Y29,AE29,AK29,AQ29)*15</f>
        <v>0</v>
      </c>
      <c r="J29" s="70"/>
      <c r="K29" s="70"/>
      <c r="L29" s="70"/>
      <c r="M29" s="70"/>
      <c r="N29" s="71"/>
      <c r="O29" s="72"/>
      <c r="P29" s="70"/>
      <c r="Q29" s="70"/>
      <c r="R29" s="70"/>
      <c r="S29" s="70"/>
      <c r="T29" s="71"/>
      <c r="U29" s="74"/>
      <c r="V29" s="77"/>
      <c r="W29" s="571"/>
      <c r="X29" s="77"/>
      <c r="Y29" s="77"/>
      <c r="Z29" s="78"/>
      <c r="AA29" s="72"/>
      <c r="AB29" s="572"/>
      <c r="AC29" s="572">
        <v>2</v>
      </c>
      <c r="AD29" s="77"/>
      <c r="AE29" s="77"/>
      <c r="AF29" s="78"/>
      <c r="AG29" s="74">
        <v>2</v>
      </c>
      <c r="AH29" s="77"/>
      <c r="AI29" s="77"/>
      <c r="AJ29" s="77"/>
      <c r="AK29" s="77"/>
      <c r="AL29" s="78"/>
      <c r="AM29" s="72"/>
      <c r="AN29" s="77"/>
      <c r="AO29" s="77"/>
      <c r="AP29" s="77"/>
      <c r="AQ29" s="77"/>
      <c r="AR29" s="78"/>
      <c r="AS29" s="74"/>
    </row>
    <row r="30" spans="1:46" ht="30.6" customHeight="1" x14ac:dyDescent="0.25">
      <c r="A30" s="616">
        <v>19</v>
      </c>
      <c r="B30" s="626" t="s">
        <v>103</v>
      </c>
      <c r="C30" s="592">
        <f t="shared" si="11"/>
        <v>2</v>
      </c>
      <c r="D30" s="64">
        <v>0</v>
      </c>
      <c r="E30" s="278">
        <f t="shared" si="12"/>
        <v>30</v>
      </c>
      <c r="F30" s="588">
        <f t="shared" si="13"/>
        <v>0</v>
      </c>
      <c r="G30" s="587">
        <f t="shared" si="14"/>
        <v>30</v>
      </c>
      <c r="H30" s="587">
        <f t="shared" si="15"/>
        <v>0</v>
      </c>
      <c r="I30" s="242">
        <f t="shared" si="16"/>
        <v>0</v>
      </c>
      <c r="J30" s="70"/>
      <c r="K30" s="70"/>
      <c r="L30" s="70"/>
      <c r="M30" s="70"/>
      <c r="N30" s="71"/>
      <c r="O30" s="72"/>
      <c r="P30" s="70"/>
      <c r="Q30" s="70"/>
      <c r="R30" s="70"/>
      <c r="S30" s="70"/>
      <c r="T30" s="71"/>
      <c r="U30" s="74"/>
      <c r="V30" s="77"/>
      <c r="W30" s="77">
        <v>2</v>
      </c>
      <c r="X30" s="77"/>
      <c r="Y30" s="77"/>
      <c r="Z30" s="78"/>
      <c r="AA30" s="72">
        <v>2</v>
      </c>
      <c r="AB30" s="572"/>
      <c r="AC30" s="572"/>
      <c r="AD30" s="77"/>
      <c r="AE30" s="77"/>
      <c r="AF30" s="78"/>
      <c r="AG30" s="74"/>
      <c r="AH30" s="77"/>
      <c r="AI30" s="77"/>
      <c r="AJ30" s="77"/>
      <c r="AK30" s="77"/>
      <c r="AL30" s="78"/>
      <c r="AM30" s="72"/>
      <c r="AN30" s="77"/>
      <c r="AO30" s="77"/>
      <c r="AP30" s="77"/>
      <c r="AQ30" s="77"/>
      <c r="AR30" s="78"/>
      <c r="AS30" s="74"/>
    </row>
    <row r="31" spans="1:46" ht="32.450000000000003" customHeight="1" x14ac:dyDescent="0.25">
      <c r="A31" s="616">
        <v>20</v>
      </c>
      <c r="B31" s="626" t="s">
        <v>51</v>
      </c>
      <c r="C31" s="592">
        <f t="shared" si="11"/>
        <v>2</v>
      </c>
      <c r="D31" s="64">
        <v>1</v>
      </c>
      <c r="E31" s="575">
        <v>30</v>
      </c>
      <c r="F31" s="588">
        <f t="shared" ref="F31" si="17">SUM(J31,P31,V31,AB31,AH31,AN31)*15</f>
        <v>30</v>
      </c>
      <c r="G31" s="587">
        <f t="shared" ref="G31" si="18">SUM(K31,Q31,W31,AC31,AI31,AO31)*15</f>
        <v>0</v>
      </c>
      <c r="H31" s="587">
        <f t="shared" ref="H31" si="19">SUM(L31,R31,X31,AD31,AJ31,AP31)*15</f>
        <v>0</v>
      </c>
      <c r="I31" s="242">
        <f t="shared" ref="I31" si="20">SUM(M31,S31,Y31,AE31,AK31,AQ31)*15</f>
        <v>0</v>
      </c>
      <c r="J31" s="255"/>
      <c r="K31" s="255"/>
      <c r="L31" s="255"/>
      <c r="M31" s="255"/>
      <c r="N31" s="256"/>
      <c r="O31" s="257"/>
      <c r="P31" s="255"/>
      <c r="Q31" s="255"/>
      <c r="R31" s="255"/>
      <c r="S31" s="255"/>
      <c r="T31" s="256"/>
      <c r="U31" s="258"/>
      <c r="V31" s="259"/>
      <c r="W31" s="259"/>
      <c r="X31" s="259"/>
      <c r="Y31" s="259"/>
      <c r="Z31" s="260"/>
      <c r="AA31" s="257"/>
      <c r="AB31" s="573">
        <v>2</v>
      </c>
      <c r="AC31" s="573"/>
      <c r="AD31" s="259"/>
      <c r="AE31" s="259"/>
      <c r="AF31" s="260" t="s">
        <v>36</v>
      </c>
      <c r="AG31" s="258">
        <v>2</v>
      </c>
      <c r="AH31" s="259"/>
      <c r="AI31" s="259"/>
      <c r="AJ31" s="259"/>
      <c r="AK31" s="259"/>
      <c r="AL31" s="260"/>
      <c r="AM31" s="257"/>
      <c r="AN31" s="259"/>
      <c r="AO31" s="259"/>
      <c r="AP31" s="259"/>
      <c r="AQ31" s="259"/>
      <c r="AR31" s="260"/>
      <c r="AS31" s="258"/>
      <c r="AT31" s="591"/>
    </row>
    <row r="32" spans="1:46" ht="34.9" customHeight="1" thickBot="1" x14ac:dyDescent="0.3">
      <c r="A32" s="616">
        <v>21</v>
      </c>
      <c r="B32" s="626" t="s">
        <v>52</v>
      </c>
      <c r="C32" s="592">
        <f t="shared" si="5"/>
        <v>16</v>
      </c>
      <c r="D32" s="300">
        <v>0</v>
      </c>
      <c r="E32" s="304">
        <f>SUM(J32:M32,P32:S32,V32:Y32,AB32:AE32,AH32:AK32,AN32:AQ32,AT32:AW32,AY32:BB32)*15</f>
        <v>75</v>
      </c>
      <c r="F32" s="588">
        <f t="shared" si="7"/>
        <v>0</v>
      </c>
      <c r="G32" s="587">
        <f t="shared" si="8"/>
        <v>0</v>
      </c>
      <c r="H32" s="587">
        <f t="shared" si="9"/>
        <v>0</v>
      </c>
      <c r="I32" s="242">
        <f t="shared" si="10"/>
        <v>75</v>
      </c>
      <c r="J32" s="255"/>
      <c r="K32" s="255"/>
      <c r="L32" s="255"/>
      <c r="M32" s="255"/>
      <c r="N32" s="256"/>
      <c r="O32" s="257"/>
      <c r="P32" s="255"/>
      <c r="Q32" s="255"/>
      <c r="R32" s="255"/>
      <c r="S32" s="255"/>
      <c r="T32" s="256"/>
      <c r="U32" s="258"/>
      <c r="V32" s="259"/>
      <c r="W32" s="259"/>
      <c r="X32" s="259"/>
      <c r="Y32" s="259"/>
      <c r="Z32" s="260"/>
      <c r="AA32" s="257"/>
      <c r="AB32" s="259"/>
      <c r="AC32" s="259"/>
      <c r="AD32" s="259"/>
      <c r="AE32" s="259">
        <v>1</v>
      </c>
      <c r="AF32" s="260"/>
      <c r="AG32" s="258">
        <v>2</v>
      </c>
      <c r="AH32" s="259"/>
      <c r="AI32" s="259"/>
      <c r="AJ32" s="259"/>
      <c r="AK32" s="259">
        <v>2</v>
      </c>
      <c r="AL32" s="260"/>
      <c r="AM32" s="257">
        <v>5</v>
      </c>
      <c r="AN32" s="259"/>
      <c r="AO32" s="259"/>
      <c r="AP32" s="259"/>
      <c r="AQ32" s="259">
        <v>2</v>
      </c>
      <c r="AR32" s="260" t="s">
        <v>36</v>
      </c>
      <c r="AS32" s="258">
        <v>9</v>
      </c>
    </row>
    <row r="33" spans="1:46" ht="34.9" customHeight="1" thickBot="1" x14ac:dyDescent="0.35">
      <c r="A33" s="624" t="s">
        <v>53</v>
      </c>
      <c r="B33" s="629" t="s">
        <v>54</v>
      </c>
      <c r="C33" s="637">
        <f>SUM(C34:C36)</f>
        <v>6</v>
      </c>
      <c r="D33" s="305"/>
      <c r="E33" s="301">
        <f>SUM(E34:E36)</f>
        <v>90</v>
      </c>
      <c r="F33" s="261"/>
      <c r="G33" s="261"/>
      <c r="H33" s="261"/>
      <c r="I33" s="261"/>
      <c r="J33" s="262"/>
      <c r="K33" s="262"/>
      <c r="L33" s="262"/>
      <c r="M33" s="262"/>
      <c r="N33" s="262"/>
      <c r="O33" s="262"/>
      <c r="P33" s="262"/>
      <c r="Q33" s="262"/>
      <c r="R33" s="262"/>
      <c r="S33" s="262"/>
      <c r="T33" s="262"/>
      <c r="U33" s="262"/>
      <c r="V33" s="262"/>
      <c r="W33" s="262"/>
      <c r="X33" s="262"/>
      <c r="Y33" s="262"/>
      <c r="Z33" s="262"/>
      <c r="AA33" s="262"/>
      <c r="AB33" s="262"/>
      <c r="AC33" s="262"/>
      <c r="AD33" s="262"/>
      <c r="AE33" s="262"/>
      <c r="AF33" s="262"/>
      <c r="AG33" s="262"/>
      <c r="AH33" s="262"/>
      <c r="AI33" s="262"/>
      <c r="AJ33" s="262"/>
      <c r="AK33" s="262"/>
      <c r="AL33" s="262"/>
      <c r="AM33" s="262"/>
      <c r="AN33" s="262"/>
      <c r="AO33" s="262"/>
      <c r="AP33" s="262"/>
      <c r="AQ33" s="262"/>
      <c r="AR33" s="262"/>
      <c r="AS33" s="263"/>
    </row>
    <row r="34" spans="1:46" ht="37.9" customHeight="1" thickBot="1" x14ac:dyDescent="0.3">
      <c r="A34" s="616">
        <v>22</v>
      </c>
      <c r="B34" s="626" t="s">
        <v>153</v>
      </c>
      <c r="C34" s="182">
        <f>SUM(O34+U34+AA34+AG34+AM34+AS34)</f>
        <v>2</v>
      </c>
      <c r="D34" s="299">
        <v>0</v>
      </c>
      <c r="E34" s="303">
        <f>SUM(J34:M34,P34:S34,V34:Y34,AB34:AE34,AH34:AK34,AN34:AQ34,AT34:AW34,AY34:BB34)*15</f>
        <v>30</v>
      </c>
      <c r="F34" s="588">
        <f t="shared" ref="F34:I35" si="21">SUM(J34,P34,V34,AB34,AH34,AN34)*15</f>
        <v>0</v>
      </c>
      <c r="G34" s="587">
        <f t="shared" si="21"/>
        <v>30</v>
      </c>
      <c r="H34" s="587">
        <f t="shared" si="21"/>
        <v>0</v>
      </c>
      <c r="I34" s="242">
        <f t="shared" si="21"/>
        <v>0</v>
      </c>
      <c r="J34" s="247"/>
      <c r="K34" s="243"/>
      <c r="L34" s="243"/>
      <c r="M34" s="244"/>
      <c r="N34" s="245"/>
      <c r="O34" s="246"/>
      <c r="P34" s="247"/>
      <c r="Q34" s="243"/>
      <c r="R34" s="243"/>
      <c r="S34" s="244"/>
      <c r="T34" s="245"/>
      <c r="U34" s="248"/>
      <c r="V34" s="249"/>
      <c r="W34" s="250"/>
      <c r="X34" s="250"/>
      <c r="Y34" s="251"/>
      <c r="Z34" s="252"/>
      <c r="AA34" s="246"/>
      <c r="AB34" s="249"/>
      <c r="AC34" s="250"/>
      <c r="AD34" s="250"/>
      <c r="AE34" s="251"/>
      <c r="AF34" s="252"/>
      <c r="AG34" s="248"/>
      <c r="AH34" s="249"/>
      <c r="AI34" s="250">
        <v>2</v>
      </c>
      <c r="AJ34" s="250"/>
      <c r="AK34" s="251"/>
      <c r="AL34" s="252"/>
      <c r="AM34" s="246">
        <v>2</v>
      </c>
      <c r="AN34" s="249"/>
      <c r="AO34" s="250"/>
      <c r="AP34" s="250"/>
      <c r="AQ34" s="251"/>
      <c r="AR34" s="252"/>
      <c r="AS34" s="264"/>
    </row>
    <row r="35" spans="1:46" ht="36.6" customHeight="1" thickBot="1" x14ac:dyDescent="0.3">
      <c r="A35" s="616">
        <v>23</v>
      </c>
      <c r="B35" s="626" t="s">
        <v>56</v>
      </c>
      <c r="C35" s="182">
        <f>SUM(O35+U35+AA35+AG35+AM35+AS35)</f>
        <v>2</v>
      </c>
      <c r="D35" s="64">
        <v>0</v>
      </c>
      <c r="E35" s="303">
        <f>SUM(J35:M35,P35:S35,V35:Y35,AB35:AE35,AH35:AK35,AN35:AQ35,AT35:AW35,AY35:BB35)*15</f>
        <v>30</v>
      </c>
      <c r="F35" s="588">
        <f t="shared" si="21"/>
        <v>0</v>
      </c>
      <c r="G35" s="587">
        <f t="shared" si="21"/>
        <v>30</v>
      </c>
      <c r="H35" s="587">
        <f t="shared" si="21"/>
        <v>0</v>
      </c>
      <c r="I35" s="242">
        <f t="shared" si="21"/>
        <v>0</v>
      </c>
      <c r="J35" s="73"/>
      <c r="K35" s="69"/>
      <c r="L35" s="69"/>
      <c r="M35" s="70"/>
      <c r="N35" s="71"/>
      <c r="O35" s="72"/>
      <c r="P35" s="73"/>
      <c r="Q35" s="69"/>
      <c r="R35" s="69"/>
      <c r="S35" s="70"/>
      <c r="T35" s="71"/>
      <c r="U35" s="74"/>
      <c r="V35" s="75"/>
      <c r="W35" s="76"/>
      <c r="X35" s="76"/>
      <c r="Y35" s="77"/>
      <c r="Z35" s="78"/>
      <c r="AA35" s="72"/>
      <c r="AB35" s="75"/>
      <c r="AC35" s="76"/>
      <c r="AD35" s="76"/>
      <c r="AE35" s="77"/>
      <c r="AF35" s="78"/>
      <c r="AG35" s="74"/>
      <c r="AH35" s="75"/>
      <c r="AI35" s="76"/>
      <c r="AJ35" s="76"/>
      <c r="AK35" s="77"/>
      <c r="AL35" s="78"/>
      <c r="AM35" s="72"/>
      <c r="AN35" s="75"/>
      <c r="AO35" s="76">
        <v>2</v>
      </c>
      <c r="AP35" s="76"/>
      <c r="AQ35" s="77"/>
      <c r="AR35" s="78"/>
      <c r="AS35" s="111">
        <v>2</v>
      </c>
    </row>
    <row r="36" spans="1:46" ht="33.6" customHeight="1" thickBot="1" x14ac:dyDescent="0.3">
      <c r="A36" s="616">
        <v>24</v>
      </c>
      <c r="B36" s="626" t="s">
        <v>154</v>
      </c>
      <c r="C36" s="182">
        <f>SUM(O36+U36+AA36+AG36+AM36+AS36)</f>
        <v>2</v>
      </c>
      <c r="D36" s="300">
        <v>0</v>
      </c>
      <c r="E36" s="303">
        <f>SUM(J36:M36,P36:S36,V36:Y36,AB36:AE36,AH36:AK36,AN36:AQ36,AT36:AW36,AY36:BB36)*15</f>
        <v>30</v>
      </c>
      <c r="F36" s="588">
        <f>SUM(J36,P36,V36,AB36,AH36,AN36)*15</f>
        <v>0</v>
      </c>
      <c r="G36" s="587">
        <f>SUM(K36,Q36,W36,AC36,AI36,AO36)*15</f>
        <v>30</v>
      </c>
      <c r="H36" s="587">
        <f>SUM(L36,R36,X36,AD36,AJ36,AP36)*15</f>
        <v>0</v>
      </c>
      <c r="I36" s="242">
        <f>SUM(M36,S36,Y36,AE36,AK36,AQ36)*15</f>
        <v>0</v>
      </c>
      <c r="J36" s="265"/>
      <c r="K36" s="266"/>
      <c r="L36" s="266"/>
      <c r="M36" s="255"/>
      <c r="N36" s="256"/>
      <c r="O36" s="257"/>
      <c r="P36" s="265"/>
      <c r="Q36" s="266"/>
      <c r="R36" s="266"/>
      <c r="S36" s="255"/>
      <c r="T36" s="256"/>
      <c r="U36" s="258"/>
      <c r="V36" s="267"/>
      <c r="W36" s="268"/>
      <c r="X36" s="268"/>
      <c r="Y36" s="259"/>
      <c r="Z36" s="260"/>
      <c r="AA36" s="257"/>
      <c r="AB36" s="267"/>
      <c r="AC36" s="268"/>
      <c r="AD36" s="268"/>
      <c r="AE36" s="259"/>
      <c r="AF36" s="260"/>
      <c r="AG36" s="258"/>
      <c r="AH36" s="267"/>
      <c r="AI36" s="268"/>
      <c r="AJ36" s="268"/>
      <c r="AK36" s="259"/>
      <c r="AL36" s="260"/>
      <c r="AM36" s="257"/>
      <c r="AN36" s="267"/>
      <c r="AO36" s="268">
        <v>2</v>
      </c>
      <c r="AP36" s="268"/>
      <c r="AQ36" s="259"/>
      <c r="AR36" s="260"/>
      <c r="AS36" s="269">
        <v>2</v>
      </c>
      <c r="AT36" s="591"/>
    </row>
    <row r="37" spans="1:46" ht="54" customHeight="1" thickBot="1" x14ac:dyDescent="0.35">
      <c r="A37" s="624" t="s">
        <v>36</v>
      </c>
      <c r="B37" s="630" t="s">
        <v>104</v>
      </c>
      <c r="C37" s="638">
        <f>SUM(C38:C52)</f>
        <v>37</v>
      </c>
      <c r="D37" s="305"/>
      <c r="E37" s="301">
        <f>SUM(E38:E52)</f>
        <v>540</v>
      </c>
      <c r="F37" s="261"/>
      <c r="G37" s="261"/>
      <c r="H37" s="261"/>
      <c r="I37" s="261"/>
      <c r="J37" s="262"/>
      <c r="K37" s="262"/>
      <c r="L37" s="262"/>
      <c r="M37" s="262"/>
      <c r="N37" s="262"/>
      <c r="O37" s="262"/>
      <c r="P37" s="262"/>
      <c r="Q37" s="262"/>
      <c r="R37" s="262"/>
      <c r="S37" s="262"/>
      <c r="T37" s="262"/>
      <c r="U37" s="262"/>
      <c r="V37" s="262"/>
      <c r="W37" s="262"/>
      <c r="X37" s="262"/>
      <c r="Y37" s="262"/>
      <c r="Z37" s="262"/>
      <c r="AA37" s="262"/>
      <c r="AB37" s="262"/>
      <c r="AC37" s="262"/>
      <c r="AD37" s="262"/>
      <c r="AE37" s="262"/>
      <c r="AF37" s="262"/>
      <c r="AG37" s="262"/>
      <c r="AH37" s="262"/>
      <c r="AI37" s="262"/>
      <c r="AJ37" s="262"/>
      <c r="AK37" s="262"/>
      <c r="AL37" s="262"/>
      <c r="AM37" s="262"/>
      <c r="AN37" s="262"/>
      <c r="AO37" s="262"/>
      <c r="AP37" s="262"/>
      <c r="AQ37" s="262"/>
      <c r="AR37" s="262"/>
      <c r="AS37" s="263"/>
    </row>
    <row r="38" spans="1:46" ht="32.450000000000003" customHeight="1" x14ac:dyDescent="0.25">
      <c r="A38" s="616">
        <v>25</v>
      </c>
      <c r="B38" s="626" t="s">
        <v>105</v>
      </c>
      <c r="C38" s="213">
        <f>SUM(O38+U38+AA38+AG38+AM38+AS38)</f>
        <v>2</v>
      </c>
      <c r="D38" s="536">
        <v>1</v>
      </c>
      <c r="E38" s="302">
        <f>SUM(J38:M38,P38:S38,V38:Y38,AB38:AE38,AH38:AK38,AN38:AQ38,AT38:AW38,AY38:BB38)*15</f>
        <v>30</v>
      </c>
      <c r="F38" s="588">
        <f t="shared" ref="F38:I39" si="22">SUM(J38,P38,V38,AB38,AH38,AN38)*15</f>
        <v>30</v>
      </c>
      <c r="G38" s="587">
        <f t="shared" si="22"/>
        <v>0</v>
      </c>
      <c r="H38" s="587">
        <f t="shared" si="22"/>
        <v>0</v>
      </c>
      <c r="I38" s="242">
        <f t="shared" si="22"/>
        <v>0</v>
      </c>
      <c r="J38" s="251">
        <v>2</v>
      </c>
      <c r="K38" s="251"/>
      <c r="L38" s="251"/>
      <c r="M38" s="251"/>
      <c r="N38" s="252" t="s">
        <v>36</v>
      </c>
      <c r="O38" s="538">
        <v>2</v>
      </c>
      <c r="P38" s="244"/>
      <c r="Q38" s="244"/>
      <c r="R38" s="244"/>
      <c r="S38" s="244"/>
      <c r="T38" s="245"/>
      <c r="U38" s="248"/>
      <c r="V38" s="251"/>
      <c r="W38" s="251"/>
      <c r="X38" s="251"/>
      <c r="Y38" s="251"/>
      <c r="Z38" s="252"/>
      <c r="AA38" s="246"/>
      <c r="AB38" s="270"/>
      <c r="AC38" s="251"/>
      <c r="AD38" s="251"/>
      <c r="AE38" s="251"/>
      <c r="AF38" s="252"/>
      <c r="AG38" s="248"/>
      <c r="AH38" s="251"/>
      <c r="AI38" s="251"/>
      <c r="AJ38" s="251"/>
      <c r="AK38" s="251"/>
      <c r="AL38" s="252"/>
      <c r="AM38" s="246"/>
      <c r="AN38" s="270"/>
      <c r="AO38" s="251"/>
      <c r="AP38" s="251"/>
      <c r="AQ38" s="271"/>
      <c r="AR38" s="252"/>
      <c r="AS38" s="248"/>
    </row>
    <row r="39" spans="1:46" ht="30.6" customHeight="1" x14ac:dyDescent="0.25">
      <c r="A39" s="616">
        <v>26</v>
      </c>
      <c r="B39" s="626" t="s">
        <v>106</v>
      </c>
      <c r="C39" s="213">
        <f>SUM(O39+U39+AA39+AG39+AM39+AS39)</f>
        <v>2</v>
      </c>
      <c r="D39" s="536">
        <v>0</v>
      </c>
      <c r="E39" s="302">
        <f>SUM(J39:M39,P39:S39,V39:Y39,AB39:AE39,AH39:AK39,AN39:AQ39,AT39:AW39,AY39:BB39)*15</f>
        <v>30</v>
      </c>
      <c r="F39" s="588">
        <f t="shared" si="22"/>
        <v>0</v>
      </c>
      <c r="G39" s="587">
        <f t="shared" si="22"/>
        <v>30</v>
      </c>
      <c r="H39" s="587">
        <f t="shared" si="22"/>
        <v>0</v>
      </c>
      <c r="I39" s="242">
        <f t="shared" si="22"/>
        <v>0</v>
      </c>
      <c r="J39" s="251"/>
      <c r="K39" s="640"/>
      <c r="L39" s="251"/>
      <c r="M39" s="251"/>
      <c r="N39" s="252"/>
      <c r="O39" s="538"/>
      <c r="P39" s="244"/>
      <c r="Q39" s="244">
        <v>2</v>
      </c>
      <c r="R39" s="244"/>
      <c r="S39" s="244"/>
      <c r="T39" s="245"/>
      <c r="U39" s="248">
        <v>2</v>
      </c>
      <c r="V39" s="251"/>
      <c r="W39" s="251"/>
      <c r="X39" s="251"/>
      <c r="Y39" s="251"/>
      <c r="Z39" s="252"/>
      <c r="AA39" s="246"/>
      <c r="AB39" s="270"/>
      <c r="AC39" s="251"/>
      <c r="AD39" s="251"/>
      <c r="AE39" s="251"/>
      <c r="AF39" s="252"/>
      <c r="AG39" s="248"/>
      <c r="AH39" s="251"/>
      <c r="AI39" s="251"/>
      <c r="AJ39" s="251"/>
      <c r="AK39" s="251"/>
      <c r="AL39" s="252"/>
      <c r="AM39" s="246"/>
      <c r="AN39" s="270"/>
      <c r="AO39" s="251"/>
      <c r="AP39" s="251"/>
      <c r="AQ39" s="271"/>
      <c r="AR39" s="252"/>
      <c r="AS39" s="248"/>
    </row>
    <row r="40" spans="1:46" ht="33.6" customHeight="1" x14ac:dyDescent="0.25">
      <c r="A40" s="616">
        <v>27</v>
      </c>
      <c r="B40" s="626" t="s">
        <v>107</v>
      </c>
      <c r="C40" s="213">
        <f t="shared" ref="C40:C46" si="23">SUM(O40+U40+AA40+AG40+AM40+AS40)</f>
        <v>2</v>
      </c>
      <c r="D40" s="537">
        <v>1</v>
      </c>
      <c r="E40" s="302">
        <f t="shared" ref="E40:E52" si="24">SUM(J40:M40,P40:S40,V40:Y40,AB40:AE40,AH40:AK40,AN40:AQ40,AT40:AW40,AY40:BB40)*15</f>
        <v>30</v>
      </c>
      <c r="F40" s="588">
        <f t="shared" ref="F40:F52" si="25">SUM(J40,P40,V40,AB40,AH40,AN40)*15</f>
        <v>30</v>
      </c>
      <c r="G40" s="587">
        <f t="shared" ref="G40:G52" si="26">SUM(K40,Q40,W40,AC40,AI40,AO40)*15</f>
        <v>0</v>
      </c>
      <c r="H40" s="587">
        <f t="shared" ref="H40:H52" si="27">SUM(L40,R40,X40,AD40,AJ40,AP40)*15</f>
        <v>0</v>
      </c>
      <c r="I40" s="242">
        <f t="shared" ref="I40:I52" si="28">SUM(M40,S40,Y40,AE40,AK40,AQ40)*15</f>
        <v>0</v>
      </c>
      <c r="J40" s="105"/>
      <c r="K40" s="70"/>
      <c r="L40" s="70"/>
      <c r="M40" s="70"/>
      <c r="N40" s="71"/>
      <c r="O40" s="72"/>
      <c r="P40" s="77">
        <v>2</v>
      </c>
      <c r="Q40" s="77"/>
      <c r="R40" s="77"/>
      <c r="S40" s="77"/>
      <c r="T40" s="78" t="s">
        <v>36</v>
      </c>
      <c r="U40" s="539">
        <v>2</v>
      </c>
      <c r="V40" s="77"/>
      <c r="W40" s="77"/>
      <c r="X40" s="77"/>
      <c r="Y40" s="77"/>
      <c r="Z40" s="78"/>
      <c r="AA40" s="72"/>
      <c r="AB40" s="94"/>
      <c r="AC40" s="77"/>
      <c r="AD40" s="77"/>
      <c r="AE40" s="77"/>
      <c r="AF40" s="78"/>
      <c r="AG40" s="74"/>
      <c r="AH40" s="77"/>
      <c r="AI40" s="77"/>
      <c r="AJ40" s="77"/>
      <c r="AK40" s="77"/>
      <c r="AL40" s="78"/>
      <c r="AM40" s="72"/>
      <c r="AN40" s="94"/>
      <c r="AO40" s="77"/>
      <c r="AP40" s="77"/>
      <c r="AQ40" s="122"/>
      <c r="AR40" s="78"/>
      <c r="AS40" s="74"/>
    </row>
    <row r="41" spans="1:46" ht="27.95" customHeight="1" x14ac:dyDescent="0.25">
      <c r="A41" s="616">
        <v>28</v>
      </c>
      <c r="B41" s="626" t="s">
        <v>108</v>
      </c>
      <c r="C41" s="213">
        <f>SUM(O41+U41+AA41+AG41+AM41+AS41)</f>
        <v>2</v>
      </c>
      <c r="D41" s="537">
        <v>0</v>
      </c>
      <c r="E41" s="302">
        <f>SUM(J41:M41,P41:S41,V41:Y41,AB41:AE41,AH41:AK41,AN41:AQ41,AT41:AW41,AY41:BB41)*15</f>
        <v>30</v>
      </c>
      <c r="F41" s="588">
        <f>SUM(J41,P41,V41,AB41,AH41,AN41)*15</f>
        <v>0</v>
      </c>
      <c r="G41" s="587">
        <f>SUM(K41,Q41,W41,AC41,AI41,AO41)*15</f>
        <v>30</v>
      </c>
      <c r="H41" s="587">
        <f>SUM(L41,R41,X41,AD41,AJ41,AP41)*15</f>
        <v>0</v>
      </c>
      <c r="I41" s="242">
        <f>SUM(M41,S41,Y41,AE41,AK41,AQ41)*15</f>
        <v>0</v>
      </c>
      <c r="J41" s="105"/>
      <c r="K41" s="70"/>
      <c r="L41" s="70"/>
      <c r="M41" s="70"/>
      <c r="N41" s="71"/>
      <c r="O41" s="72"/>
      <c r="P41" s="77"/>
      <c r="Q41" s="77">
        <v>2</v>
      </c>
      <c r="R41" s="77"/>
      <c r="S41" s="77"/>
      <c r="T41" s="78"/>
      <c r="U41" s="539">
        <v>2</v>
      </c>
      <c r="V41" s="77"/>
      <c r="W41" s="77"/>
      <c r="X41" s="77"/>
      <c r="Y41" s="77"/>
      <c r="Z41" s="78"/>
      <c r="AA41" s="72"/>
      <c r="AB41" s="94"/>
      <c r="AC41" s="77"/>
      <c r="AD41" s="77"/>
      <c r="AE41" s="77"/>
      <c r="AF41" s="78"/>
      <c r="AG41" s="74"/>
      <c r="AH41" s="77"/>
      <c r="AI41" s="77"/>
      <c r="AJ41" s="77"/>
      <c r="AK41" s="77"/>
      <c r="AL41" s="78"/>
      <c r="AM41" s="72"/>
      <c r="AN41" s="94"/>
      <c r="AO41" s="77"/>
      <c r="AP41" s="77"/>
      <c r="AQ41" s="122"/>
      <c r="AR41" s="78"/>
      <c r="AS41" s="74"/>
    </row>
    <row r="42" spans="1:46" ht="46.15" customHeight="1" x14ac:dyDescent="0.25">
      <c r="A42" s="616">
        <v>29</v>
      </c>
      <c r="B42" s="627" t="s">
        <v>109</v>
      </c>
      <c r="C42" s="213">
        <f t="shared" si="23"/>
        <v>2</v>
      </c>
      <c r="D42" s="537">
        <v>0</v>
      </c>
      <c r="E42" s="302">
        <f>SUM(J42:M42,P42:S42,V42:Y42,AB42:AE42,AH42:AK42,AN42:AQ42,AT42:AW42,AY42:BB42)*15</f>
        <v>30</v>
      </c>
      <c r="F42" s="588">
        <f>SUM(J42,P42,V42,AB42,AH42,AN42)*15</f>
        <v>0</v>
      </c>
      <c r="G42" s="587">
        <f t="shared" si="26"/>
        <v>30</v>
      </c>
      <c r="H42" s="587">
        <f t="shared" ref="H42:I45" si="29">SUM(L42,R42,X42,AD42,AJ42,AP42)*15</f>
        <v>0</v>
      </c>
      <c r="I42" s="242">
        <f t="shared" si="29"/>
        <v>0</v>
      </c>
      <c r="J42" s="105"/>
      <c r="K42" s="70"/>
      <c r="L42" s="70"/>
      <c r="M42" s="70"/>
      <c r="N42" s="71"/>
      <c r="O42" s="72"/>
      <c r="P42" s="77"/>
      <c r="Q42" s="77">
        <v>2</v>
      </c>
      <c r="R42" s="77"/>
      <c r="S42" s="77"/>
      <c r="T42" s="78"/>
      <c r="U42" s="539">
        <v>2</v>
      </c>
      <c r="V42" s="77"/>
      <c r="W42" s="77"/>
      <c r="X42" s="77"/>
      <c r="Y42" s="77"/>
      <c r="Z42" s="78"/>
      <c r="AA42" s="72"/>
      <c r="AB42" s="94"/>
      <c r="AC42" s="77"/>
      <c r="AD42" s="77"/>
      <c r="AE42" s="77"/>
      <c r="AF42" s="78"/>
      <c r="AG42" s="74"/>
      <c r="AH42" s="77"/>
      <c r="AI42" s="77"/>
      <c r="AJ42" s="77"/>
      <c r="AK42" s="77"/>
      <c r="AL42" s="78"/>
      <c r="AM42" s="72"/>
      <c r="AN42" s="94"/>
      <c r="AO42" s="77"/>
      <c r="AP42" s="77"/>
      <c r="AQ42" s="122"/>
      <c r="AR42" s="78"/>
      <c r="AS42" s="74"/>
    </row>
    <row r="43" spans="1:46" ht="44.45" customHeight="1" x14ac:dyDescent="0.25">
      <c r="A43" s="616">
        <v>30</v>
      </c>
      <c r="B43" s="627" t="s">
        <v>110</v>
      </c>
      <c r="C43" s="592">
        <f t="shared" si="23"/>
        <v>2</v>
      </c>
      <c r="D43" s="64">
        <v>0</v>
      </c>
      <c r="E43" s="302">
        <f>SUM(J43:M43,P43:S43,V43:Y43,AB43:AE43,AH43:AK43,AN43:AQ43,AT43:AW43,AY43:BB43)*15</f>
        <v>30</v>
      </c>
      <c r="F43" s="588">
        <f>SUM(J43,P43,V43,AB43,AH43,AN43)*15</f>
        <v>0</v>
      </c>
      <c r="G43" s="587">
        <f>SUM(K43,Q43,W43,AC43,AI43,AO43)*15</f>
        <v>30</v>
      </c>
      <c r="H43" s="587">
        <f t="shared" si="29"/>
        <v>0</v>
      </c>
      <c r="I43" s="242">
        <f t="shared" si="29"/>
        <v>0</v>
      </c>
      <c r="J43" s="105"/>
      <c r="K43" s="70"/>
      <c r="L43" s="70"/>
      <c r="M43" s="70"/>
      <c r="N43" s="71"/>
      <c r="O43" s="72"/>
      <c r="P43" s="70"/>
      <c r="Q43" s="70"/>
      <c r="R43" s="70"/>
      <c r="S43" s="70"/>
      <c r="T43" s="71"/>
      <c r="U43" s="74"/>
      <c r="V43" s="77"/>
      <c r="W43" s="572">
        <v>2</v>
      </c>
      <c r="X43" s="77"/>
      <c r="Y43" s="77"/>
      <c r="Z43" s="78"/>
      <c r="AA43" s="528">
        <v>2</v>
      </c>
      <c r="AB43" s="94"/>
      <c r="AC43" s="77"/>
      <c r="AD43" s="77"/>
      <c r="AE43" s="77"/>
      <c r="AF43" s="78"/>
      <c r="AG43" s="74"/>
      <c r="AH43" s="77"/>
      <c r="AI43" s="77"/>
      <c r="AJ43" s="77"/>
      <c r="AK43" s="77"/>
      <c r="AL43" s="78"/>
      <c r="AM43" s="72"/>
      <c r="AN43" s="94"/>
      <c r="AO43" s="77"/>
      <c r="AP43" s="77"/>
      <c r="AQ43" s="122"/>
      <c r="AR43" s="78"/>
      <c r="AS43" s="74"/>
    </row>
    <row r="44" spans="1:46" ht="48.6" customHeight="1" x14ac:dyDescent="0.25">
      <c r="A44" s="616">
        <v>31</v>
      </c>
      <c r="B44" s="628" t="s">
        <v>111</v>
      </c>
      <c r="C44" s="592">
        <f t="shared" si="23"/>
        <v>1</v>
      </c>
      <c r="D44" s="64">
        <v>0</v>
      </c>
      <c r="E44" s="302">
        <f>SUM(J44:M44,P44:S44,V44:Y44,AB44:AE44,AH44:AK44,AN44:AQ44,AT44:AW44,AY44:BB44)*15</f>
        <v>15</v>
      </c>
      <c r="F44" s="588">
        <f>SUM(J44,P44,V44,AB44,AH44,AN44)*15</f>
        <v>15</v>
      </c>
      <c r="G44" s="587">
        <f>SUM(K44,Q44,W44,AC44,AI44,AO44)*15</f>
        <v>0</v>
      </c>
      <c r="H44" s="587">
        <f t="shared" si="29"/>
        <v>0</v>
      </c>
      <c r="I44" s="242">
        <f t="shared" si="29"/>
        <v>0</v>
      </c>
      <c r="J44" s="105"/>
      <c r="K44" s="70"/>
      <c r="L44" s="70"/>
      <c r="M44" s="70"/>
      <c r="N44" s="71"/>
      <c r="O44" s="528"/>
      <c r="P44" s="70"/>
      <c r="Q44" s="70"/>
      <c r="R44" s="70"/>
      <c r="S44" s="70"/>
      <c r="T44" s="71"/>
      <c r="U44" s="74"/>
      <c r="V44" s="77"/>
      <c r="W44" s="77"/>
      <c r="X44" s="77"/>
      <c r="Y44" s="77"/>
      <c r="Z44" s="78"/>
      <c r="AA44" s="528"/>
      <c r="AB44" s="94">
        <v>1</v>
      </c>
      <c r="AC44" s="77"/>
      <c r="AD44" s="77"/>
      <c r="AE44" s="77"/>
      <c r="AF44" s="78"/>
      <c r="AG44" s="539">
        <v>1</v>
      </c>
      <c r="AH44" s="77"/>
      <c r="AI44" s="77"/>
      <c r="AJ44" s="77"/>
      <c r="AK44" s="77"/>
      <c r="AL44" s="78"/>
      <c r="AM44" s="72"/>
      <c r="AN44" s="94"/>
      <c r="AO44" s="77"/>
      <c r="AP44" s="77"/>
      <c r="AQ44" s="122"/>
      <c r="AR44" s="78"/>
      <c r="AS44" s="74"/>
    </row>
    <row r="45" spans="1:46" ht="32.450000000000003" customHeight="1" x14ac:dyDescent="0.25">
      <c r="A45" s="616">
        <v>32</v>
      </c>
      <c r="B45" s="627" t="s">
        <v>112</v>
      </c>
      <c r="C45" s="592">
        <f t="shared" si="23"/>
        <v>1</v>
      </c>
      <c r="D45" s="64">
        <v>0</v>
      </c>
      <c r="E45" s="302">
        <f>SUM(J45:M45,P45:S45,V45:Y45,AB45:AE45,AH45:AK45,AN45:AQ45,AT45:AW45,AY45:BB45)*15</f>
        <v>15</v>
      </c>
      <c r="F45" s="588">
        <f>SUM(J45,P45,V45,AB45,AH45,AN45)*15</f>
        <v>0</v>
      </c>
      <c r="G45" s="587">
        <f>SUM(K45,Q45,W45,AC45,AI45,AO45)*15</f>
        <v>15</v>
      </c>
      <c r="H45" s="587">
        <f t="shared" si="29"/>
        <v>0</v>
      </c>
      <c r="I45" s="242">
        <f t="shared" si="29"/>
        <v>0</v>
      </c>
      <c r="J45" s="105"/>
      <c r="K45" s="77"/>
      <c r="L45" s="70"/>
      <c r="M45" s="70"/>
      <c r="N45" s="71"/>
      <c r="O45" s="528"/>
      <c r="P45" s="70"/>
      <c r="Q45" s="643">
        <v>1</v>
      </c>
      <c r="R45" s="70"/>
      <c r="S45" s="70"/>
      <c r="T45" s="71"/>
      <c r="U45" s="642">
        <v>1</v>
      </c>
      <c r="V45" s="77"/>
      <c r="W45" s="77"/>
      <c r="X45" s="77"/>
      <c r="Y45" s="77"/>
      <c r="Z45" s="78"/>
      <c r="AA45" s="528"/>
      <c r="AB45" s="94"/>
      <c r="AC45" s="77"/>
      <c r="AD45" s="77"/>
      <c r="AE45" s="77"/>
      <c r="AF45" s="78"/>
      <c r="AG45" s="539"/>
      <c r="AH45" s="77"/>
      <c r="AI45" s="77"/>
      <c r="AJ45" s="77"/>
      <c r="AK45" s="77"/>
      <c r="AL45" s="78"/>
      <c r="AM45" s="72"/>
      <c r="AN45" s="94"/>
      <c r="AO45" s="77"/>
      <c r="AP45" s="77"/>
      <c r="AQ45" s="122"/>
      <c r="AR45" s="78"/>
      <c r="AS45" s="74"/>
      <c r="AT45" s="591"/>
    </row>
    <row r="46" spans="1:46" ht="32.450000000000003" customHeight="1" x14ac:dyDescent="0.25">
      <c r="A46" s="616">
        <v>33</v>
      </c>
      <c r="B46" s="626" t="s">
        <v>62</v>
      </c>
      <c r="C46" s="592">
        <f t="shared" si="23"/>
        <v>2</v>
      </c>
      <c r="D46" s="64">
        <v>1</v>
      </c>
      <c r="E46" s="302">
        <f t="shared" si="24"/>
        <v>30</v>
      </c>
      <c r="F46" s="588">
        <f t="shared" si="25"/>
        <v>30</v>
      </c>
      <c r="G46" s="587">
        <f t="shared" si="26"/>
        <v>0</v>
      </c>
      <c r="H46" s="587">
        <f t="shared" si="27"/>
        <v>0</v>
      </c>
      <c r="I46" s="242">
        <f t="shared" si="28"/>
        <v>0</v>
      </c>
      <c r="J46" s="70">
        <v>2</v>
      </c>
      <c r="K46" s="70"/>
      <c r="L46" s="70"/>
      <c r="M46" s="70"/>
      <c r="N46" s="71" t="s">
        <v>36</v>
      </c>
      <c r="O46" s="72">
        <v>2</v>
      </c>
      <c r="P46" s="70"/>
      <c r="Q46" s="70"/>
      <c r="R46" s="70"/>
      <c r="S46" s="70"/>
      <c r="T46" s="71"/>
      <c r="U46" s="74"/>
      <c r="V46" s="77"/>
      <c r="W46" s="77"/>
      <c r="X46" s="77"/>
      <c r="Y46" s="77"/>
      <c r="Z46" s="78"/>
      <c r="AA46" s="72"/>
      <c r="AB46" s="94"/>
      <c r="AC46" s="77"/>
      <c r="AD46" s="77"/>
      <c r="AE46" s="77"/>
      <c r="AF46" s="78"/>
      <c r="AG46" s="74"/>
      <c r="AH46" s="77"/>
      <c r="AI46" s="77"/>
      <c r="AJ46" s="77"/>
      <c r="AK46" s="77"/>
      <c r="AL46" s="78" t="s">
        <v>113</v>
      </c>
      <c r="AM46" s="72"/>
      <c r="AN46" s="94"/>
      <c r="AO46" s="77"/>
      <c r="AP46" s="77"/>
      <c r="AQ46" s="122"/>
      <c r="AR46" s="78"/>
      <c r="AS46" s="74"/>
    </row>
    <row r="47" spans="1:46" ht="33.6" customHeight="1" x14ac:dyDescent="0.25">
      <c r="A47" s="616">
        <v>34</v>
      </c>
      <c r="B47" s="626" t="s">
        <v>63</v>
      </c>
      <c r="C47" s="593">
        <f t="shared" ref="C47:C52" si="30">SUM(O47+U47+AA47+AG47+AM47+AS47)</f>
        <v>11</v>
      </c>
      <c r="D47" s="64">
        <v>1</v>
      </c>
      <c r="E47" s="302">
        <f t="shared" si="24"/>
        <v>150</v>
      </c>
      <c r="F47" s="588">
        <f t="shared" si="25"/>
        <v>30</v>
      </c>
      <c r="G47" s="587">
        <f t="shared" si="26"/>
        <v>120</v>
      </c>
      <c r="H47" s="587">
        <f t="shared" si="27"/>
        <v>0</v>
      </c>
      <c r="I47" s="242">
        <f t="shared" si="28"/>
        <v>0</v>
      </c>
      <c r="J47" s="105"/>
      <c r="K47" s="70"/>
      <c r="L47" s="70"/>
      <c r="M47" s="70"/>
      <c r="N47" s="71"/>
      <c r="O47" s="72"/>
      <c r="P47" s="105">
        <v>1</v>
      </c>
      <c r="Q47" s="70">
        <v>2</v>
      </c>
      <c r="R47" s="70"/>
      <c r="S47" s="70"/>
      <c r="T47" s="71"/>
      <c r="U47" s="74">
        <v>3</v>
      </c>
      <c r="V47" s="94">
        <v>1</v>
      </c>
      <c r="W47" s="77">
        <v>2</v>
      </c>
      <c r="X47" s="77"/>
      <c r="Y47" s="77"/>
      <c r="Z47" s="71"/>
      <c r="AA47" s="72">
        <v>3</v>
      </c>
      <c r="AB47" s="94"/>
      <c r="AC47" s="77">
        <v>2</v>
      </c>
      <c r="AD47" s="77"/>
      <c r="AE47" s="77"/>
      <c r="AF47" s="78"/>
      <c r="AG47" s="539">
        <v>2</v>
      </c>
      <c r="AH47" s="94"/>
      <c r="AI47" s="77">
        <v>2</v>
      </c>
      <c r="AJ47" s="77"/>
      <c r="AK47" s="77"/>
      <c r="AL47" s="78" t="s">
        <v>36</v>
      </c>
      <c r="AM47" s="528">
        <v>3</v>
      </c>
      <c r="AN47" s="94"/>
      <c r="AO47" s="77"/>
      <c r="AP47" s="77"/>
      <c r="AQ47" s="122"/>
      <c r="AR47" s="78"/>
      <c r="AS47" s="74"/>
      <c r="AT47" s="591"/>
    </row>
    <row r="48" spans="1:46" ht="27.95" customHeight="1" x14ac:dyDescent="0.25">
      <c r="A48" s="616">
        <v>35</v>
      </c>
      <c r="B48" s="626" t="s">
        <v>64</v>
      </c>
      <c r="C48" s="197">
        <f t="shared" si="30"/>
        <v>2</v>
      </c>
      <c r="D48" s="124">
        <v>0</v>
      </c>
      <c r="E48" s="302">
        <f t="shared" si="24"/>
        <v>30</v>
      </c>
      <c r="F48" s="588">
        <f t="shared" si="25"/>
        <v>0</v>
      </c>
      <c r="G48" s="587">
        <f t="shared" si="26"/>
        <v>30</v>
      </c>
      <c r="H48" s="587">
        <f t="shared" si="27"/>
        <v>0</v>
      </c>
      <c r="I48" s="242">
        <f t="shared" si="28"/>
        <v>0</v>
      </c>
      <c r="J48" s="125"/>
      <c r="K48" s="126"/>
      <c r="L48" s="126"/>
      <c r="M48" s="126"/>
      <c r="N48" s="127"/>
      <c r="O48" s="128"/>
      <c r="P48" s="125"/>
      <c r="Q48" s="126"/>
      <c r="R48" s="126"/>
      <c r="S48" s="126"/>
      <c r="T48" s="127"/>
      <c r="U48" s="101"/>
      <c r="V48" s="129"/>
      <c r="W48" s="67"/>
      <c r="X48" s="67"/>
      <c r="Y48" s="67"/>
      <c r="Z48" s="130"/>
      <c r="AA48" s="128"/>
      <c r="AB48" s="129"/>
      <c r="AC48" s="578">
        <v>2</v>
      </c>
      <c r="AD48" s="67"/>
      <c r="AE48" s="67"/>
      <c r="AF48" s="130"/>
      <c r="AG48" s="101">
        <v>2</v>
      </c>
      <c r="AH48" s="129"/>
      <c r="AI48" s="67"/>
      <c r="AJ48" s="67"/>
      <c r="AK48" s="67"/>
      <c r="AL48" s="130"/>
      <c r="AM48" s="540"/>
      <c r="AN48" s="129"/>
      <c r="AO48" s="67"/>
      <c r="AP48" s="67"/>
      <c r="AQ48" s="131"/>
      <c r="AR48" s="130"/>
      <c r="AS48" s="101"/>
    </row>
    <row r="49" spans="1:46" ht="38.25" customHeight="1" x14ac:dyDescent="0.25">
      <c r="A49" s="616">
        <v>36</v>
      </c>
      <c r="B49" s="631" t="s">
        <v>65</v>
      </c>
      <c r="C49" s="197">
        <f t="shared" si="30"/>
        <v>2</v>
      </c>
      <c r="D49" s="124">
        <v>0</v>
      </c>
      <c r="E49" s="302">
        <f t="shared" si="24"/>
        <v>30</v>
      </c>
      <c r="F49" s="588">
        <f t="shared" si="25"/>
        <v>0</v>
      </c>
      <c r="G49" s="587">
        <f t="shared" si="26"/>
        <v>30</v>
      </c>
      <c r="H49" s="587">
        <f t="shared" si="27"/>
        <v>0</v>
      </c>
      <c r="I49" s="242">
        <f t="shared" si="28"/>
        <v>0</v>
      </c>
      <c r="J49" s="134"/>
      <c r="K49" s="135"/>
      <c r="L49" s="135"/>
      <c r="M49" s="135"/>
      <c r="N49" s="136"/>
      <c r="O49" s="137"/>
      <c r="P49" s="134"/>
      <c r="Q49" s="135"/>
      <c r="R49" s="135"/>
      <c r="S49" s="135"/>
      <c r="T49" s="136"/>
      <c r="U49" s="138"/>
      <c r="V49" s="139"/>
      <c r="W49" s="140"/>
      <c r="X49" s="140"/>
      <c r="Y49" s="140"/>
      <c r="Z49" s="141"/>
      <c r="AA49" s="137"/>
      <c r="AB49" s="134"/>
      <c r="AC49" s="135"/>
      <c r="AD49" s="135"/>
      <c r="AE49" s="142"/>
      <c r="AF49" s="134"/>
      <c r="AG49" s="138"/>
      <c r="AH49" s="139"/>
      <c r="AI49" s="140"/>
      <c r="AJ49" s="140"/>
      <c r="AK49" s="140"/>
      <c r="AL49" s="141"/>
      <c r="AM49" s="541"/>
      <c r="AN49" s="139"/>
      <c r="AO49" s="140">
        <v>2</v>
      </c>
      <c r="AP49" s="140"/>
      <c r="AQ49" s="143"/>
      <c r="AR49" s="141"/>
      <c r="AS49" s="138">
        <v>2</v>
      </c>
    </row>
    <row r="50" spans="1:46" s="132" customFormat="1" ht="27.95" customHeight="1" x14ac:dyDescent="0.25">
      <c r="A50" s="616">
        <v>37</v>
      </c>
      <c r="B50" s="626" t="s">
        <v>66</v>
      </c>
      <c r="C50" s="197">
        <f t="shared" si="30"/>
        <v>2</v>
      </c>
      <c r="D50" s="64">
        <v>0</v>
      </c>
      <c r="E50" s="302">
        <f t="shared" si="24"/>
        <v>30</v>
      </c>
      <c r="F50" s="588">
        <f t="shared" si="25"/>
        <v>0</v>
      </c>
      <c r="G50" s="587">
        <f t="shared" si="26"/>
        <v>30</v>
      </c>
      <c r="H50" s="587">
        <f t="shared" si="27"/>
        <v>0</v>
      </c>
      <c r="I50" s="242">
        <f t="shared" si="28"/>
        <v>0</v>
      </c>
      <c r="J50" s="73"/>
      <c r="K50" s="576">
        <v>2</v>
      </c>
      <c r="L50" s="69"/>
      <c r="M50" s="70"/>
      <c r="N50" s="71"/>
      <c r="O50" s="577">
        <v>2</v>
      </c>
      <c r="P50" s="73"/>
      <c r="Q50" s="69"/>
      <c r="R50" s="69"/>
      <c r="S50" s="70"/>
      <c r="T50" s="71"/>
      <c r="U50" s="74"/>
      <c r="V50" s="75"/>
      <c r="W50" s="76"/>
      <c r="X50" s="76"/>
      <c r="Y50" s="77"/>
      <c r="Z50" s="78"/>
      <c r="AA50" s="72"/>
      <c r="AB50" s="75"/>
      <c r="AC50" s="76"/>
      <c r="AD50" s="76"/>
      <c r="AE50" s="77"/>
      <c r="AF50" s="78"/>
      <c r="AG50" s="74"/>
      <c r="AH50" s="75"/>
      <c r="AI50" s="76"/>
      <c r="AJ50" s="76"/>
      <c r="AK50" s="77"/>
      <c r="AL50" s="78"/>
      <c r="AM50" s="528"/>
      <c r="AN50" s="75"/>
      <c r="AO50" s="76"/>
      <c r="AP50" s="76"/>
      <c r="AQ50" s="122"/>
      <c r="AR50" s="78"/>
      <c r="AS50" s="74"/>
      <c r="AT50" s="591"/>
    </row>
    <row r="51" spans="1:46" s="132" customFormat="1" ht="39" customHeight="1" x14ac:dyDescent="0.25">
      <c r="A51" s="616">
        <v>37</v>
      </c>
      <c r="B51" s="627" t="s">
        <v>114</v>
      </c>
      <c r="C51" s="197">
        <f t="shared" si="30"/>
        <v>2</v>
      </c>
      <c r="D51" s="64">
        <v>0</v>
      </c>
      <c r="E51" s="302">
        <f t="shared" si="24"/>
        <v>30</v>
      </c>
      <c r="F51" s="588">
        <f t="shared" si="25"/>
        <v>0</v>
      </c>
      <c r="G51" s="587">
        <f t="shared" si="26"/>
        <v>0</v>
      </c>
      <c r="H51" s="587">
        <f t="shared" si="27"/>
        <v>30</v>
      </c>
      <c r="I51" s="242">
        <f t="shared" si="28"/>
        <v>0</v>
      </c>
      <c r="J51" s="69"/>
      <c r="K51" s="69"/>
      <c r="L51" s="76"/>
      <c r="M51" s="70"/>
      <c r="N51" s="71"/>
      <c r="O51" s="72"/>
      <c r="P51" s="73"/>
      <c r="Q51" s="69"/>
      <c r="R51" s="69"/>
      <c r="S51" s="70"/>
      <c r="T51" s="71"/>
      <c r="U51" s="74"/>
      <c r="V51" s="75"/>
      <c r="W51" s="76"/>
      <c r="X51" s="76">
        <v>2</v>
      </c>
      <c r="Y51" s="77"/>
      <c r="Z51" s="78"/>
      <c r="AA51" s="72">
        <v>2</v>
      </c>
      <c r="AB51" s="75"/>
      <c r="AC51" s="76"/>
      <c r="AD51" s="76"/>
      <c r="AE51" s="77"/>
      <c r="AF51" s="78"/>
      <c r="AG51" s="74"/>
      <c r="AH51" s="75"/>
      <c r="AI51" s="76"/>
      <c r="AJ51" s="76"/>
      <c r="AK51" s="77"/>
      <c r="AL51" s="78"/>
      <c r="AM51" s="72"/>
      <c r="AN51" s="75"/>
      <c r="AO51" s="76"/>
      <c r="AP51" s="76"/>
      <c r="AQ51" s="77"/>
      <c r="AR51" s="78"/>
      <c r="AS51" s="74"/>
      <c r="AT51" s="591"/>
    </row>
    <row r="52" spans="1:46" ht="46.15" customHeight="1" thickBot="1" x14ac:dyDescent="0.3">
      <c r="A52" s="616">
        <v>39</v>
      </c>
      <c r="B52" s="627" t="s">
        <v>115</v>
      </c>
      <c r="C52" s="182">
        <f t="shared" si="30"/>
        <v>2</v>
      </c>
      <c r="D52" s="300">
        <v>0</v>
      </c>
      <c r="E52" s="302">
        <f t="shared" si="24"/>
        <v>30</v>
      </c>
      <c r="F52" s="588">
        <f t="shared" si="25"/>
        <v>0</v>
      </c>
      <c r="G52" s="587">
        <f t="shared" si="26"/>
        <v>30</v>
      </c>
      <c r="H52" s="587">
        <f t="shared" si="27"/>
        <v>0</v>
      </c>
      <c r="I52" s="242">
        <f t="shared" si="28"/>
        <v>0</v>
      </c>
      <c r="J52" s="265"/>
      <c r="K52" s="266"/>
      <c r="L52" s="266"/>
      <c r="M52" s="255"/>
      <c r="N52" s="256"/>
      <c r="O52" s="119"/>
      <c r="P52" s="265"/>
      <c r="Q52" s="266"/>
      <c r="R52" s="266"/>
      <c r="S52" s="255"/>
      <c r="T52" s="256"/>
      <c r="U52" s="258"/>
      <c r="V52" s="267"/>
      <c r="W52" s="268"/>
      <c r="X52" s="268"/>
      <c r="Y52" s="259"/>
      <c r="Z52" s="260"/>
      <c r="AA52" s="257"/>
      <c r="AB52" s="267"/>
      <c r="AC52" s="268"/>
      <c r="AD52" s="268"/>
      <c r="AE52" s="259"/>
      <c r="AF52" s="260"/>
      <c r="AG52" s="258"/>
      <c r="AH52" s="267"/>
      <c r="AI52" s="268"/>
      <c r="AJ52" s="268"/>
      <c r="AK52" s="259"/>
      <c r="AL52" s="260"/>
      <c r="AM52" s="257"/>
      <c r="AN52" s="267"/>
      <c r="AO52" s="268">
        <v>2</v>
      </c>
      <c r="AP52" s="268"/>
      <c r="AQ52" s="259"/>
      <c r="AR52" s="260"/>
      <c r="AS52" s="269">
        <v>2</v>
      </c>
      <c r="AT52" s="591"/>
    </row>
    <row r="53" spans="1:46" ht="27.95" customHeight="1" thickBot="1" x14ac:dyDescent="0.25">
      <c r="A53" s="607" t="s">
        <v>69</v>
      </c>
      <c r="B53" s="597" t="s">
        <v>147</v>
      </c>
      <c r="C53" s="639">
        <f>SUM(C54:C55)</f>
        <v>21</v>
      </c>
      <c r="D53" s="579"/>
      <c r="E53" s="580">
        <f>SUM(E54:E55)</f>
        <v>255</v>
      </c>
      <c r="F53" s="581"/>
      <c r="G53" s="581"/>
      <c r="H53" s="581"/>
      <c r="I53" s="581"/>
      <c r="J53" s="581"/>
      <c r="K53" s="581"/>
      <c r="L53" s="581"/>
      <c r="M53" s="581"/>
      <c r="N53" s="581"/>
      <c r="O53" s="582"/>
      <c r="P53" s="581"/>
      <c r="Q53" s="581"/>
      <c r="R53" s="581"/>
      <c r="S53" s="581"/>
      <c r="T53" s="581"/>
      <c r="U53" s="581"/>
      <c r="V53" s="581"/>
      <c r="W53" s="581"/>
      <c r="X53" s="581"/>
      <c r="Y53" s="581"/>
      <c r="Z53" s="581"/>
      <c r="AA53" s="581"/>
      <c r="AB53" s="581"/>
      <c r="AC53" s="581"/>
      <c r="AD53" s="581"/>
      <c r="AE53" s="581"/>
      <c r="AF53" s="581"/>
      <c r="AG53" s="581"/>
      <c r="AH53" s="581"/>
      <c r="AI53" s="581"/>
      <c r="AJ53" s="581"/>
      <c r="AK53" s="581"/>
      <c r="AL53" s="581"/>
      <c r="AM53" s="581"/>
      <c r="AN53" s="581"/>
      <c r="AO53" s="581"/>
      <c r="AP53" s="581"/>
      <c r="AQ53" s="581"/>
      <c r="AR53" s="581"/>
      <c r="AS53" s="580"/>
    </row>
    <row r="54" spans="1:46" s="60" customFormat="1" ht="27.95" customHeight="1" x14ac:dyDescent="0.25">
      <c r="A54" s="81">
        <v>40</v>
      </c>
      <c r="B54" s="626" t="s">
        <v>144</v>
      </c>
      <c r="C54" s="594">
        <f>SUM(O54+U54+AA54+AG54+AM54+AS54)</f>
        <v>20</v>
      </c>
      <c r="D54" s="583"/>
      <c r="E54" s="104">
        <f>SUM(J54:M54,P54:S54,V54:Y54,AB54:AE54,AH54:AK54,AN54:AQ54,AT54:AW54,AY54:BB54)*15</f>
        <v>240</v>
      </c>
      <c r="F54" s="104">
        <f t="shared" ref="F54:I55" si="31">SUM(J54,P54,V54,AB54,AH54,AN54)*15</f>
        <v>0</v>
      </c>
      <c r="G54" s="104">
        <f t="shared" si="31"/>
        <v>0</v>
      </c>
      <c r="H54" s="104">
        <f t="shared" si="31"/>
        <v>0</v>
      </c>
      <c r="I54" s="104">
        <f t="shared" si="31"/>
        <v>240</v>
      </c>
      <c r="J54" s="175"/>
      <c r="K54" s="104"/>
      <c r="L54" s="175"/>
      <c r="M54" s="583">
        <v>0</v>
      </c>
      <c r="N54" s="526"/>
      <c r="O54" s="542">
        <v>0</v>
      </c>
      <c r="P54" s="518"/>
      <c r="Q54" s="516"/>
      <c r="R54" s="516"/>
      <c r="S54" s="530">
        <v>2</v>
      </c>
      <c r="T54" s="517"/>
      <c r="U54" s="641">
        <v>3</v>
      </c>
      <c r="V54" s="519"/>
      <c r="W54" s="515"/>
      <c r="X54" s="515"/>
      <c r="Y54" s="530">
        <v>3</v>
      </c>
      <c r="Z54" s="520"/>
      <c r="AA54" s="574">
        <v>3</v>
      </c>
      <c r="AB54" s="521"/>
      <c r="AC54" s="515"/>
      <c r="AD54" s="515"/>
      <c r="AE54" s="530">
        <v>5</v>
      </c>
      <c r="AF54" s="520"/>
      <c r="AG54" s="641">
        <v>6</v>
      </c>
      <c r="AH54" s="519"/>
      <c r="AI54" s="515"/>
      <c r="AJ54" s="515"/>
      <c r="AK54" s="530">
        <v>6</v>
      </c>
      <c r="AL54" s="520"/>
      <c r="AM54" s="542">
        <v>8</v>
      </c>
      <c r="AN54" s="521"/>
      <c r="AO54" s="515"/>
      <c r="AP54" s="515"/>
      <c r="AQ54" s="522"/>
      <c r="AR54" s="520"/>
      <c r="AS54" s="523"/>
      <c r="AT54" s="590"/>
    </row>
    <row r="55" spans="1:46" s="60" customFormat="1" ht="27.95" customHeight="1" x14ac:dyDescent="0.25">
      <c r="A55" s="81">
        <v>41</v>
      </c>
      <c r="B55" s="626" t="s">
        <v>117</v>
      </c>
      <c r="C55" s="595">
        <f>SUM(O55+U55+AA55+AG55+AM55+AS55)</f>
        <v>1</v>
      </c>
      <c r="D55" s="529"/>
      <c r="E55" s="81">
        <f>SUM(J55:M55,P55:S55,V55:Y55,AB55:AE55,AH55:AK55,AN55:AQ55,AT55:AW55,AY55:BB55)*15</f>
        <v>15</v>
      </c>
      <c r="F55" s="81">
        <f t="shared" si="31"/>
        <v>0</v>
      </c>
      <c r="G55" s="81">
        <f t="shared" si="31"/>
        <v>0</v>
      </c>
      <c r="H55" s="81">
        <f t="shared" si="31"/>
        <v>0</v>
      </c>
      <c r="I55" s="81">
        <f t="shared" si="31"/>
        <v>15</v>
      </c>
      <c r="J55" s="191"/>
      <c r="K55" s="191"/>
      <c r="L55" s="191"/>
      <c r="M55" s="529">
        <v>0.5</v>
      </c>
      <c r="N55" s="527"/>
      <c r="O55" s="545">
        <v>0.5</v>
      </c>
      <c r="P55" s="191"/>
      <c r="Q55" s="191"/>
      <c r="R55" s="191"/>
      <c r="S55" s="533"/>
      <c r="T55" s="191"/>
      <c r="U55" s="534"/>
      <c r="V55" s="81"/>
      <c r="W55" s="81"/>
      <c r="X55" s="81"/>
      <c r="Y55" s="533"/>
      <c r="Z55" s="81"/>
      <c r="AA55" s="535"/>
      <c r="AB55" s="81"/>
      <c r="AC55" s="81"/>
      <c r="AD55" s="81"/>
      <c r="AE55" s="81"/>
      <c r="AF55" s="81"/>
      <c r="AG55" s="534"/>
      <c r="AH55" s="81"/>
      <c r="AI55" s="81"/>
      <c r="AJ55" s="81"/>
      <c r="AK55" s="81">
        <v>0.5</v>
      </c>
      <c r="AL55" s="81"/>
      <c r="AM55" s="534">
        <v>0.5</v>
      </c>
      <c r="AN55" s="81"/>
      <c r="AO55" s="81"/>
      <c r="AP55" s="81"/>
      <c r="AQ55" s="81"/>
      <c r="AR55" s="81"/>
      <c r="AS55" s="525"/>
      <c r="AT55" s="590"/>
    </row>
    <row r="56" spans="1:46" ht="44.25" customHeight="1" thickBot="1" x14ac:dyDescent="0.3">
      <c r="A56" s="525"/>
      <c r="B56" s="629" t="s">
        <v>118</v>
      </c>
      <c r="C56" s="596"/>
      <c r="D56" s="306"/>
      <c r="E56" s="524"/>
      <c r="F56" s="88"/>
      <c r="G56" s="88"/>
      <c r="H56" s="88"/>
      <c r="I56" s="88"/>
      <c r="J56" s="282"/>
      <c r="K56" s="88"/>
      <c r="L56" s="88"/>
      <c r="M56" s="88"/>
      <c r="N56" s="283" t="s">
        <v>36</v>
      </c>
      <c r="O56" s="284" t="s">
        <v>9</v>
      </c>
      <c r="P56" s="88"/>
      <c r="Q56" s="88"/>
      <c r="R56" s="88"/>
      <c r="S56" s="88"/>
      <c r="T56" s="283" t="s">
        <v>36</v>
      </c>
      <c r="U56" s="285" t="s">
        <v>9</v>
      </c>
      <c r="V56" s="88"/>
      <c r="W56" s="88"/>
      <c r="X56" s="88"/>
      <c r="Y56" s="88"/>
      <c r="Z56" s="283" t="s">
        <v>36</v>
      </c>
      <c r="AA56" s="286" t="s">
        <v>9</v>
      </c>
      <c r="AB56" s="88"/>
      <c r="AC56" s="88"/>
      <c r="AD56" s="88"/>
      <c r="AE56" s="88"/>
      <c r="AF56" s="283" t="s">
        <v>36</v>
      </c>
      <c r="AG56" s="285" t="s">
        <v>9</v>
      </c>
      <c r="AH56" s="88"/>
      <c r="AI56" s="88"/>
      <c r="AJ56" s="88"/>
      <c r="AK56" s="88"/>
      <c r="AL56" s="283" t="s">
        <v>36</v>
      </c>
      <c r="AM56" s="286" t="s">
        <v>9</v>
      </c>
      <c r="AN56" s="88"/>
      <c r="AO56" s="88"/>
      <c r="AP56" s="88"/>
      <c r="AQ56" s="88"/>
      <c r="AR56" s="283" t="s">
        <v>36</v>
      </c>
      <c r="AS56" s="285" t="s">
        <v>9</v>
      </c>
    </row>
    <row r="57" spans="1:46" ht="27.95" customHeight="1" thickBot="1" x14ac:dyDescent="0.35">
      <c r="A57" s="525"/>
      <c r="B57" s="629"/>
      <c r="C57" s="637">
        <f>C9+C15+C19+C33+C37+C53</f>
        <v>190</v>
      </c>
      <c r="D57" s="280">
        <f>SUM(D10:D52)</f>
        <v>12</v>
      </c>
      <c r="E57" s="637">
        <f>E9+E15+E19+E33+E37+E53</f>
        <v>2550</v>
      </c>
      <c r="F57" s="293">
        <f>+SUM(F10:F53)</f>
        <v>366</v>
      </c>
      <c r="G57" s="294">
        <f>+SUM(G10:G53)</f>
        <v>1650</v>
      </c>
      <c r="H57" s="294">
        <f>+SUM(H10:H53)</f>
        <v>180</v>
      </c>
      <c r="I57" s="295">
        <f>+SUM(I10:I55)</f>
        <v>354</v>
      </c>
      <c r="J57" s="296">
        <f>SUM(J10:J52)</f>
        <v>6</v>
      </c>
      <c r="K57" s="293">
        <f>SUM(K10:K52)</f>
        <v>15</v>
      </c>
      <c r="L57" s="293">
        <f>SUM(L10:L52)</f>
        <v>6</v>
      </c>
      <c r="M57" s="297">
        <f>SUM(M10:M52)</f>
        <v>0</v>
      </c>
      <c r="N57" s="89">
        <v>3</v>
      </c>
      <c r="O57" s="89">
        <f>SUM(O10:O55)</f>
        <v>26</v>
      </c>
      <c r="P57" s="293">
        <f>SUM(P10:P52)</f>
        <v>9.5</v>
      </c>
      <c r="Q57" s="293">
        <f>SUM(Q10:Q52)</f>
        <v>25</v>
      </c>
      <c r="R57" s="293">
        <f>SUM(R10:R52)</f>
        <v>2</v>
      </c>
      <c r="S57" s="293">
        <f>SUM(S10:S54)</f>
        <v>2.5</v>
      </c>
      <c r="T57" s="89">
        <v>2</v>
      </c>
      <c r="U57" s="277">
        <f>SUM(U10:U54)</f>
        <v>38.5</v>
      </c>
      <c r="V57" s="293">
        <f>SUM(V10:V52)</f>
        <v>3.6</v>
      </c>
      <c r="W57" s="293">
        <f>SUM(W10:W52)</f>
        <v>20</v>
      </c>
      <c r="X57" s="293">
        <f>SUM(X10:X52)</f>
        <v>4</v>
      </c>
      <c r="Y57" s="293">
        <f>SUM(Y10:Y54)</f>
        <v>3.4</v>
      </c>
      <c r="Z57" s="89">
        <v>2</v>
      </c>
      <c r="AA57" s="298">
        <f>SUM(AA10:AA54)</f>
        <v>32.5</v>
      </c>
      <c r="AB57" s="293">
        <f>SUM(AB10:AB52)</f>
        <v>5.3</v>
      </c>
      <c r="AC57" s="293">
        <f>SUM(AC10:AC52)</f>
        <v>18</v>
      </c>
      <c r="AD57" s="293">
        <f>SUM(AD10:AD52)</f>
        <v>0</v>
      </c>
      <c r="AE57" s="293">
        <f>SUM(AE10:AE54)</f>
        <v>6.7</v>
      </c>
      <c r="AF57" s="89">
        <v>3</v>
      </c>
      <c r="AG57" s="277">
        <f>SUM(AG10:AG54)</f>
        <v>32.5</v>
      </c>
      <c r="AH57" s="293">
        <f>SUM(AH10:AH52)</f>
        <v>0</v>
      </c>
      <c r="AI57" s="293">
        <f>SUM(AI10:AI52)</f>
        <v>14</v>
      </c>
      <c r="AJ57" s="293">
        <f>SUM(AJ10:AJ52)</f>
        <v>0</v>
      </c>
      <c r="AK57" s="293">
        <f>SUM(AK10:AK54)</f>
        <v>8</v>
      </c>
      <c r="AL57" s="89">
        <v>2</v>
      </c>
      <c r="AM57" s="298">
        <f>SUM(AM10:AM55)</f>
        <v>30.5</v>
      </c>
      <c r="AN57" s="293">
        <f>SUM(AN10:AN52)</f>
        <v>0</v>
      </c>
      <c r="AO57" s="293">
        <f>SUM(AO10:AO52)</f>
        <v>18</v>
      </c>
      <c r="AP57" s="293">
        <f>SUM(AP10:AP52)</f>
        <v>0</v>
      </c>
      <c r="AQ57" s="293">
        <f>SUM(AQ10:AQ52)</f>
        <v>2</v>
      </c>
      <c r="AR57" s="89">
        <v>4</v>
      </c>
      <c r="AS57" s="215">
        <f>SUM(AS10:AS54)</f>
        <v>30</v>
      </c>
    </row>
    <row r="58" spans="1:46" ht="36.75" customHeight="1" thickBot="1" x14ac:dyDescent="0.3">
      <c r="A58" s="81"/>
      <c r="B58" s="632" t="s">
        <v>75</v>
      </c>
      <c r="C58" s="217"/>
      <c r="D58" s="218"/>
      <c r="E58" s="219"/>
      <c r="F58" s="218"/>
      <c r="G58" s="218"/>
      <c r="H58" s="218"/>
      <c r="I58" s="218"/>
      <c r="J58" s="287"/>
      <c r="K58" s="222">
        <f>SUM(J57:M57)</f>
        <v>27</v>
      </c>
      <c r="L58" s="222"/>
      <c r="M58" s="288"/>
      <c r="N58" s="222"/>
      <c r="O58" s="224"/>
      <c r="P58" s="289"/>
      <c r="Q58" s="222">
        <f>SUM(P57:S57)</f>
        <v>39</v>
      </c>
      <c r="R58" s="222"/>
      <c r="S58" s="222"/>
      <c r="T58" s="222"/>
      <c r="U58" s="226"/>
      <c r="V58" s="290"/>
      <c r="W58" s="229">
        <f>SUM(V57:Y57)</f>
        <v>31</v>
      </c>
      <c r="X58" s="229"/>
      <c r="Y58" s="229"/>
      <c r="Z58" s="229"/>
      <c r="AA58" s="230"/>
      <c r="AB58" s="291"/>
      <c r="AC58" s="229">
        <f>SUM(AB57:AE57)</f>
        <v>30</v>
      </c>
      <c r="AD58" s="229"/>
      <c r="AE58" s="229"/>
      <c r="AF58" s="229"/>
      <c r="AG58" s="232"/>
      <c r="AH58" s="291"/>
      <c r="AI58" s="229">
        <f>SUM(AH57:AK57)</f>
        <v>22</v>
      </c>
      <c r="AJ58" s="229"/>
      <c r="AK58" s="229"/>
      <c r="AL58" s="229"/>
      <c r="AM58" s="233"/>
      <c r="AN58" s="290"/>
      <c r="AO58" s="292"/>
      <c r="AP58" s="229">
        <v>25</v>
      </c>
      <c r="AQ58" s="229"/>
      <c r="AR58" s="229"/>
      <c r="AS58" s="235"/>
    </row>
    <row r="59" spans="1:46" ht="32.25" customHeight="1" thickTop="1" x14ac:dyDescent="0.25">
      <c r="A59" s="310"/>
      <c r="B59" s="311"/>
      <c r="C59" s="311"/>
      <c r="D59" s="546"/>
      <c r="E59" s="547"/>
      <c r="F59" s="547"/>
      <c r="G59" s="547"/>
      <c r="H59" s="547"/>
      <c r="I59" s="547"/>
      <c r="J59" s="547"/>
      <c r="K59" s="547"/>
      <c r="L59" s="547"/>
      <c r="M59" s="547"/>
      <c r="N59" s="547"/>
      <c r="O59" s="547"/>
      <c r="P59" s="547"/>
      <c r="Q59" s="547"/>
      <c r="R59" s="547"/>
      <c r="S59" s="547"/>
      <c r="T59" s="547"/>
      <c r="U59" s="547"/>
      <c r="V59" s="547"/>
      <c r="W59" s="547"/>
      <c r="X59" s="547"/>
      <c r="Y59" s="547"/>
      <c r="Z59" s="547"/>
      <c r="AA59" s="548"/>
      <c r="AM59" s="549"/>
      <c r="AN59" s="238" t="s">
        <v>119</v>
      </c>
      <c r="AS59" s="550"/>
    </row>
    <row r="60" spans="1:46" ht="27.95" customHeight="1" x14ac:dyDescent="0.25">
      <c r="A60" s="310"/>
      <c r="B60" s="311"/>
      <c r="C60" s="311"/>
      <c r="D60" s="551"/>
      <c r="E60" s="552"/>
      <c r="F60" s="553"/>
      <c r="G60" s="554"/>
      <c r="H60" s="552"/>
      <c r="I60" s="552"/>
      <c r="J60" s="552"/>
      <c r="K60" s="552"/>
      <c r="L60" s="555"/>
      <c r="M60" s="556"/>
      <c r="N60" s="556"/>
      <c r="O60" s="556"/>
      <c r="P60" s="556"/>
      <c r="Q60" s="556"/>
      <c r="R60" s="556"/>
      <c r="S60" s="556"/>
      <c r="T60" s="556"/>
      <c r="U60" s="556"/>
      <c r="V60" s="556"/>
      <c r="W60" s="556"/>
      <c r="X60" s="556"/>
      <c r="Y60" s="556"/>
      <c r="Z60" s="556"/>
      <c r="AA60" s="557"/>
      <c r="AB60" s="667" t="s">
        <v>152</v>
      </c>
      <c r="AC60" s="668"/>
      <c r="AD60" s="668"/>
      <c r="AE60" s="668"/>
      <c r="AF60" s="668"/>
      <c r="AG60" s="668"/>
      <c r="AH60" s="558"/>
      <c r="AI60" s="558"/>
      <c r="AJ60" s="558"/>
      <c r="AK60" s="558"/>
      <c r="AL60" s="558"/>
      <c r="AM60" s="559"/>
      <c r="AN60" s="238" t="s">
        <v>151</v>
      </c>
      <c r="AS60" s="550"/>
    </row>
    <row r="61" spans="1:46" ht="19.5" customHeight="1" x14ac:dyDescent="0.25">
      <c r="A61" s="310"/>
      <c r="B61" s="311"/>
      <c r="C61" s="311"/>
      <c r="D61" s="560"/>
      <c r="F61" s="313"/>
      <c r="G61" s="647"/>
      <c r="H61" s="648"/>
      <c r="I61" s="561"/>
      <c r="J61" s="561"/>
      <c r="K61" s="561"/>
      <c r="L61" s="562"/>
      <c r="M61" s="563"/>
      <c r="N61" s="563"/>
      <c r="O61" s="563"/>
      <c r="P61" s="563"/>
      <c r="Q61" s="563"/>
      <c r="R61" s="563"/>
      <c r="S61" s="563"/>
      <c r="T61" s="563"/>
      <c r="U61" s="563"/>
      <c r="V61" s="563"/>
      <c r="W61" s="563"/>
      <c r="X61" s="563"/>
      <c r="Y61" s="563"/>
      <c r="Z61" s="563"/>
      <c r="AA61" s="564"/>
      <c r="AC61" s="237"/>
      <c r="AE61" s="238"/>
      <c r="AM61" s="549"/>
      <c r="AN61" s="309" t="s">
        <v>157</v>
      </c>
      <c r="AP61" s="514"/>
      <c r="AS61" s="550"/>
      <c r="AT61" s="236"/>
    </row>
    <row r="62" spans="1:46" ht="27.95" customHeight="1" x14ac:dyDescent="0.25">
      <c r="A62" s="312"/>
      <c r="B62" s="311"/>
      <c r="C62" s="311"/>
      <c r="D62" s="312"/>
      <c r="E62" s="311"/>
      <c r="F62" s="313"/>
      <c r="G62" s="649"/>
      <c r="H62" s="650"/>
      <c r="I62" s="584"/>
      <c r="J62" s="584"/>
      <c r="K62" s="565"/>
      <c r="L62" s="651"/>
      <c r="M62" s="652"/>
      <c r="N62" s="652"/>
      <c r="O62" s="652"/>
      <c r="P62" s="652"/>
      <c r="Q62" s="652"/>
      <c r="R62" s="652"/>
      <c r="S62" s="652"/>
      <c r="T62" s="652"/>
      <c r="U62" s="652"/>
      <c r="V62" s="652"/>
      <c r="W62" s="652"/>
      <c r="X62" s="652"/>
      <c r="Y62" s="652"/>
      <c r="Z62" s="652"/>
      <c r="AA62" s="653"/>
      <c r="AB62" s="314"/>
      <c r="AC62" s="314"/>
      <c r="AD62" s="314"/>
      <c r="AE62" s="314"/>
      <c r="AF62" s="314"/>
      <c r="AG62" s="314"/>
      <c r="AH62" s="314"/>
      <c r="AI62" s="314"/>
      <c r="AJ62" s="314"/>
      <c r="AK62" s="314"/>
      <c r="AL62" s="314"/>
      <c r="AM62" s="566"/>
      <c r="AN62" s="311"/>
      <c r="AO62" s="121"/>
      <c r="AP62" s="311"/>
      <c r="AQ62" s="311"/>
      <c r="AR62" s="311"/>
      <c r="AS62" s="315"/>
    </row>
    <row r="63" spans="1:46" ht="27.95" customHeight="1" x14ac:dyDescent="0.2">
      <c r="A63" s="312"/>
      <c r="B63" s="311"/>
      <c r="C63" s="311"/>
      <c r="D63" s="567"/>
      <c r="E63" s="568"/>
      <c r="F63" s="569"/>
      <c r="G63" s="657"/>
      <c r="H63" s="658"/>
      <c r="I63" s="585"/>
      <c r="J63" s="585"/>
      <c r="K63" s="570"/>
      <c r="L63" s="659"/>
      <c r="M63" s="660"/>
      <c r="N63" s="660"/>
      <c r="O63" s="660"/>
      <c r="P63" s="660"/>
      <c r="Q63" s="660"/>
      <c r="R63" s="660"/>
      <c r="S63" s="660"/>
      <c r="T63" s="660"/>
      <c r="U63" s="660"/>
      <c r="V63" s="660"/>
      <c r="W63" s="660"/>
      <c r="X63" s="660"/>
      <c r="Y63" s="660"/>
      <c r="Z63" s="660"/>
      <c r="AA63" s="661"/>
      <c r="AB63" s="311"/>
      <c r="AC63" s="311"/>
      <c r="AD63" s="311"/>
      <c r="AE63" s="311"/>
      <c r="AF63" s="311"/>
      <c r="AG63" s="311"/>
      <c r="AH63" s="311"/>
      <c r="AI63" s="311"/>
      <c r="AJ63" s="311"/>
      <c r="AK63" s="311"/>
      <c r="AL63" s="311"/>
      <c r="AM63" s="316"/>
      <c r="AO63" s="311"/>
      <c r="AP63" s="311"/>
      <c r="AQ63" s="311"/>
      <c r="AR63" s="311"/>
      <c r="AS63" s="315"/>
    </row>
    <row r="64" spans="1:46" ht="23.25" customHeight="1" x14ac:dyDescent="0.2">
      <c r="A64" s="312"/>
      <c r="B64" s="311"/>
      <c r="C64" s="311"/>
      <c r="D64" s="312"/>
      <c r="E64" s="311"/>
      <c r="F64" s="313"/>
      <c r="G64" s="662"/>
      <c r="H64" s="663"/>
      <c r="I64" s="586"/>
      <c r="J64" s="586"/>
      <c r="K64" s="586"/>
      <c r="L64" s="664"/>
      <c r="M64" s="665"/>
      <c r="N64" s="665"/>
      <c r="O64" s="665"/>
      <c r="P64" s="665"/>
      <c r="Q64" s="665"/>
      <c r="R64" s="665"/>
      <c r="S64" s="665"/>
      <c r="T64" s="665"/>
      <c r="U64" s="665"/>
      <c r="V64" s="665"/>
      <c r="W64" s="665"/>
      <c r="X64" s="665"/>
      <c r="Y64" s="665"/>
      <c r="Z64" s="665"/>
      <c r="AA64" s="666"/>
      <c r="AB64" s="311"/>
      <c r="AC64" s="311"/>
      <c r="AD64" s="311"/>
      <c r="AE64" s="311"/>
      <c r="AF64" s="311"/>
      <c r="AG64" s="311"/>
      <c r="AH64" s="311"/>
      <c r="AI64" s="311"/>
      <c r="AJ64" s="311"/>
      <c r="AK64" s="311"/>
      <c r="AL64" s="311"/>
      <c r="AM64" s="316"/>
      <c r="AO64" s="311"/>
      <c r="AP64" s="311"/>
      <c r="AQ64" s="311"/>
      <c r="AR64" s="311"/>
      <c r="AS64" s="315"/>
    </row>
    <row r="65" spans="1:45" ht="18.75" customHeight="1" thickBot="1" x14ac:dyDescent="0.3">
      <c r="A65" s="317"/>
      <c r="B65" s="318"/>
      <c r="C65" s="318"/>
      <c r="D65" s="317"/>
      <c r="E65" s="318"/>
      <c r="F65" s="319"/>
      <c r="G65" s="654"/>
      <c r="H65" s="655"/>
      <c r="I65" s="655"/>
      <c r="J65" s="655"/>
      <c r="K65" s="655"/>
      <c r="L65" s="655"/>
      <c r="M65" s="655"/>
      <c r="N65" s="655"/>
      <c r="O65" s="655"/>
      <c r="P65" s="655"/>
      <c r="Q65" s="655"/>
      <c r="R65" s="655"/>
      <c r="S65" s="655"/>
      <c r="T65" s="655"/>
      <c r="U65" s="655"/>
      <c r="V65" s="655"/>
      <c r="W65" s="655"/>
      <c r="X65" s="655"/>
      <c r="Y65" s="655"/>
      <c r="Z65" s="655"/>
      <c r="AA65" s="656"/>
      <c r="AB65" s="318"/>
      <c r="AC65" s="318"/>
      <c r="AD65" s="318"/>
      <c r="AE65" s="318"/>
      <c r="AF65" s="318"/>
      <c r="AG65" s="318"/>
      <c r="AH65" s="318"/>
      <c r="AI65" s="318"/>
      <c r="AJ65" s="318"/>
      <c r="AK65" s="318"/>
      <c r="AL65" s="318"/>
      <c r="AM65" s="320"/>
      <c r="AN65" s="318"/>
      <c r="AO65" s="318"/>
      <c r="AP65" s="318"/>
      <c r="AQ65" s="318"/>
      <c r="AR65" s="318"/>
      <c r="AS65" s="321"/>
    </row>
    <row r="66" spans="1:45" ht="15.75" customHeight="1" thickTop="1" x14ac:dyDescent="0.2">
      <c r="A66" s="239"/>
      <c r="B66" s="240"/>
      <c r="C66" s="240"/>
      <c r="D66" s="239"/>
      <c r="E66" s="241"/>
      <c r="F66" s="241"/>
      <c r="G66" s="241"/>
      <c r="H66" s="239"/>
      <c r="I66" s="239"/>
      <c r="J66" s="241"/>
      <c r="K66" s="241"/>
      <c r="L66" s="241"/>
      <c r="M66" s="241"/>
      <c r="N66" s="241"/>
      <c r="O66" s="241"/>
      <c r="P66" s="241"/>
      <c r="Q66" s="241"/>
      <c r="R66" s="241"/>
      <c r="S66" s="241"/>
      <c r="T66" s="241"/>
      <c r="U66" s="241"/>
      <c r="V66" s="241"/>
      <c r="W66" s="241"/>
      <c r="X66" s="241"/>
      <c r="Y66" s="241"/>
      <c r="Z66" s="241"/>
      <c r="AA66" s="241"/>
      <c r="AB66" s="241"/>
      <c r="AC66" s="241"/>
      <c r="AD66" s="241"/>
      <c r="AE66" s="241"/>
      <c r="AF66" s="241"/>
      <c r="AG66" s="241"/>
      <c r="AH66" s="241"/>
      <c r="AI66" s="241"/>
      <c r="AJ66" s="241"/>
      <c r="AK66" s="241"/>
      <c r="AL66" s="241"/>
      <c r="AM66" s="241"/>
      <c r="AN66" s="241"/>
      <c r="AO66" s="241"/>
      <c r="AP66" s="241"/>
      <c r="AQ66" s="241"/>
      <c r="AR66" s="241"/>
      <c r="AS66" s="241"/>
    </row>
    <row r="67" spans="1:45" ht="18.75" customHeight="1" x14ac:dyDescent="0.2"/>
  </sheetData>
  <mergeCells count="12">
    <mergeCell ref="AB60:AG60"/>
    <mergeCell ref="AC2:AK2"/>
    <mergeCell ref="AB3:AO3"/>
    <mergeCell ref="C6:C8"/>
    <mergeCell ref="G61:H61"/>
    <mergeCell ref="G62:H62"/>
    <mergeCell ref="L62:AA62"/>
    <mergeCell ref="G65:AA65"/>
    <mergeCell ref="G63:H63"/>
    <mergeCell ref="L63:AA63"/>
    <mergeCell ref="G64:H64"/>
    <mergeCell ref="L64:AA64"/>
  </mergeCells>
  <phoneticPr fontId="15" type="noConversion"/>
  <pageMargins left="0.74803149606299213" right="0.74803149606299213" top="0.98425196850393704" bottom="0.98425196850393704" header="0.51181102362204722" footer="0.51181102362204722"/>
  <pageSetup paperSize="9" scale="27" orientation="portrait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Z57"/>
  <sheetViews>
    <sheetView zoomScale="51" zoomScaleNormal="51" workbookViewId="0">
      <selection activeCell="E42" sqref="E42"/>
    </sheetView>
  </sheetViews>
  <sheetFormatPr defaultColWidth="9.140625" defaultRowHeight="18" x14ac:dyDescent="0.25"/>
  <cols>
    <col min="1" max="1" width="4.85546875" style="9" customWidth="1"/>
    <col min="2" max="2" width="84" style="9" customWidth="1"/>
    <col min="3" max="3" width="8.85546875" style="9" customWidth="1"/>
    <col min="4" max="4" width="4.85546875" style="309" customWidth="1"/>
    <col min="5" max="5" width="9.140625" style="9"/>
    <col min="6" max="7" width="8.42578125" style="9" customWidth="1"/>
    <col min="8" max="8" width="7.5703125" style="9" customWidth="1"/>
    <col min="9" max="9" width="9.85546875" style="9" customWidth="1"/>
    <col min="10" max="10" width="3.7109375" style="9" customWidth="1"/>
    <col min="11" max="11" width="7" style="9" customWidth="1"/>
    <col min="12" max="12" width="6.140625" style="9" customWidth="1"/>
    <col min="13" max="13" width="4" style="9" customWidth="1"/>
    <col min="14" max="14" width="3.7109375" style="9" customWidth="1"/>
    <col min="15" max="15" width="6.7109375" style="9" customWidth="1"/>
    <col min="16" max="16" width="5.42578125" style="9" customWidth="1"/>
    <col min="17" max="18" width="5.5703125" style="9" customWidth="1"/>
    <col min="19" max="19" width="4.28515625" style="9" customWidth="1"/>
    <col min="20" max="20" width="3.5703125" style="9" customWidth="1"/>
    <col min="21" max="21" width="7.7109375" style="9" customWidth="1"/>
    <col min="22" max="22" width="4.5703125" style="9" customWidth="1"/>
    <col min="23" max="23" width="6.140625" style="9" customWidth="1"/>
    <col min="24" max="24" width="5.28515625" style="9" customWidth="1"/>
    <col min="25" max="25" width="5.42578125" style="9" customWidth="1"/>
    <col min="26" max="26" width="3.140625" style="9" customWidth="1"/>
    <col min="27" max="27" width="7.140625" style="9" customWidth="1"/>
    <col min="28" max="28" width="5.42578125" style="9" customWidth="1"/>
    <col min="29" max="29" width="5.140625" style="9" customWidth="1"/>
    <col min="30" max="30" width="5.28515625" style="9" customWidth="1"/>
    <col min="31" max="31" width="5.140625" style="9" customWidth="1"/>
    <col min="32" max="32" width="4" style="9" customWidth="1"/>
    <col min="33" max="33" width="7.140625" style="9" customWidth="1"/>
    <col min="34" max="34" width="5.7109375" style="9" customWidth="1"/>
    <col min="35" max="35" width="5.5703125" style="9" customWidth="1"/>
    <col min="36" max="37" width="4.7109375" style="9" customWidth="1"/>
    <col min="38" max="38" width="3.85546875" style="9" customWidth="1"/>
    <col min="39" max="39" width="9.140625" style="9" customWidth="1"/>
    <col min="40" max="40" width="3.140625" style="9" customWidth="1"/>
    <col min="41" max="41" width="5.140625" style="9" customWidth="1"/>
    <col min="42" max="42" width="5" style="9" customWidth="1"/>
    <col min="43" max="43" width="4.7109375" style="9" customWidth="1"/>
    <col min="44" max="44" width="3.42578125" style="9" customWidth="1"/>
    <col min="45" max="45" width="5.28515625" style="9" customWidth="1"/>
    <col min="46" max="16384" width="9.140625" style="9"/>
  </cols>
  <sheetData>
    <row r="1" spans="1:52" s="322" customFormat="1" ht="33.75" x14ac:dyDescent="0.5">
      <c r="A1" s="322" t="s">
        <v>0</v>
      </c>
      <c r="B1" s="323"/>
      <c r="C1" s="323"/>
      <c r="D1" s="324"/>
      <c r="E1" s="324"/>
      <c r="F1" s="324"/>
      <c r="G1" s="324"/>
      <c r="H1" s="324"/>
      <c r="I1" s="324"/>
      <c r="K1" s="325" t="s">
        <v>1</v>
      </c>
    </row>
    <row r="2" spans="1:52" s="322" customFormat="1" ht="25.15" customHeight="1" x14ac:dyDescent="0.35">
      <c r="A2" s="322" t="s">
        <v>2</v>
      </c>
      <c r="D2" s="326"/>
      <c r="E2" s="326"/>
      <c r="F2" s="326"/>
      <c r="G2" s="326"/>
      <c r="H2" s="324"/>
      <c r="I2" s="324" t="s">
        <v>3</v>
      </c>
      <c r="K2" s="322" t="s">
        <v>121</v>
      </c>
      <c r="AC2" s="322" t="s">
        <v>5</v>
      </c>
    </row>
    <row r="3" spans="1:52" s="322" customFormat="1" ht="31.15" customHeight="1" x14ac:dyDescent="0.35">
      <c r="F3" s="326"/>
      <c r="G3" s="326"/>
      <c r="H3" s="324"/>
      <c r="I3" s="324"/>
      <c r="AC3" s="322" t="s">
        <v>122</v>
      </c>
    </row>
    <row r="4" spans="1:52" s="322" customFormat="1" ht="33.6" customHeight="1" x14ac:dyDescent="0.35">
      <c r="A4" s="322" t="s">
        <v>7</v>
      </c>
      <c r="F4" s="326"/>
      <c r="G4" s="326"/>
      <c r="H4" s="324"/>
      <c r="I4" s="324"/>
      <c r="M4" s="322" t="s">
        <v>8</v>
      </c>
      <c r="AC4" s="322" t="s">
        <v>123</v>
      </c>
      <c r="AK4" s="309" t="s">
        <v>124</v>
      </c>
      <c r="AL4" s="309"/>
      <c r="AM4" s="309"/>
      <c r="AN4" s="309"/>
      <c r="AO4" s="309"/>
      <c r="AP4" s="309"/>
      <c r="AQ4" s="309"/>
      <c r="AR4" s="309"/>
      <c r="AS4" s="309"/>
      <c r="AT4" s="309"/>
    </row>
    <row r="5" spans="1:52" ht="8.25" customHeight="1" thickBot="1" x14ac:dyDescent="0.3">
      <c r="A5" s="13"/>
      <c r="B5" s="14"/>
      <c r="C5" s="14"/>
      <c r="D5" s="327"/>
      <c r="E5" s="13"/>
      <c r="F5" s="13"/>
      <c r="G5" s="13"/>
      <c r="H5" s="13"/>
      <c r="I5" s="13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</row>
    <row r="6" spans="1:52" ht="49.9" customHeight="1" thickTop="1" thickBot="1" x14ac:dyDescent="0.35">
      <c r="A6" s="328"/>
      <c r="B6" s="16"/>
      <c r="C6" s="644" t="s">
        <v>9</v>
      </c>
      <c r="D6" s="329"/>
      <c r="E6" s="330" t="s">
        <v>10</v>
      </c>
      <c r="F6" s="19"/>
      <c r="G6" s="19"/>
      <c r="H6" s="19"/>
      <c r="I6" s="20"/>
      <c r="J6" s="675" t="s">
        <v>11</v>
      </c>
      <c r="K6" s="676"/>
      <c r="L6" s="676"/>
      <c r="M6" s="676"/>
      <c r="N6" s="676"/>
      <c r="O6" s="676"/>
      <c r="P6" s="676"/>
      <c r="Q6" s="676"/>
      <c r="R6" s="676"/>
      <c r="S6" s="676"/>
      <c r="T6" s="676"/>
      <c r="U6" s="676"/>
      <c r="V6" s="676"/>
      <c r="W6" s="676"/>
      <c r="X6" s="676"/>
      <c r="Y6" s="676"/>
      <c r="Z6" s="676"/>
      <c r="AA6" s="676"/>
      <c r="AB6" s="676"/>
      <c r="AC6" s="676"/>
      <c r="AD6" s="676"/>
      <c r="AE6" s="676"/>
      <c r="AF6" s="676"/>
      <c r="AG6" s="676"/>
      <c r="AH6" s="676"/>
      <c r="AI6" s="676"/>
      <c r="AJ6" s="676"/>
      <c r="AK6" s="676"/>
      <c r="AL6" s="676"/>
      <c r="AM6" s="676"/>
      <c r="AN6" s="676"/>
      <c r="AO6" s="676"/>
      <c r="AP6" s="676"/>
      <c r="AQ6" s="676"/>
      <c r="AR6" s="676"/>
      <c r="AS6" s="677"/>
    </row>
    <row r="7" spans="1:52" ht="40.15" customHeight="1" x14ac:dyDescent="0.25">
      <c r="A7" s="331" t="s">
        <v>12</v>
      </c>
      <c r="B7" s="332" t="s">
        <v>13</v>
      </c>
      <c r="C7" s="645"/>
      <c r="D7" s="333" t="s">
        <v>14</v>
      </c>
      <c r="E7" s="26"/>
      <c r="F7" s="334"/>
      <c r="G7" s="335" t="s">
        <v>15</v>
      </c>
      <c r="H7" s="335"/>
      <c r="I7" s="336"/>
      <c r="J7" s="327"/>
      <c r="K7" s="327"/>
      <c r="L7" s="327" t="s">
        <v>16</v>
      </c>
      <c r="M7" s="327"/>
      <c r="N7" s="327"/>
      <c r="O7" s="337"/>
      <c r="P7" s="327"/>
      <c r="Q7" s="327"/>
      <c r="R7" s="327" t="s">
        <v>17</v>
      </c>
      <c r="S7" s="327"/>
      <c r="T7" s="327"/>
      <c r="U7" s="338"/>
      <c r="V7" s="327"/>
      <c r="W7" s="327"/>
      <c r="X7" s="327" t="s">
        <v>18</v>
      </c>
      <c r="Y7" s="327"/>
      <c r="Z7" s="327"/>
      <c r="AA7" s="337"/>
      <c r="AB7" s="327"/>
      <c r="AC7" s="327"/>
      <c r="AD7" s="327" t="s">
        <v>19</v>
      </c>
      <c r="AE7" s="327"/>
      <c r="AF7" s="327"/>
      <c r="AG7" s="338"/>
      <c r="AH7" s="327"/>
      <c r="AI7" s="327"/>
      <c r="AJ7" s="327" t="s">
        <v>20</v>
      </c>
      <c r="AK7" s="327"/>
      <c r="AL7" s="327"/>
      <c r="AM7" s="337"/>
      <c r="AN7" s="327"/>
      <c r="AO7" s="327"/>
      <c r="AP7" s="327" t="s">
        <v>21</v>
      </c>
      <c r="AQ7" s="327"/>
      <c r="AR7" s="327"/>
      <c r="AS7" s="336"/>
    </row>
    <row r="8" spans="1:52" ht="66.599999999999994" customHeight="1" thickBot="1" x14ac:dyDescent="0.3">
      <c r="A8" s="339"/>
      <c r="B8" s="37"/>
      <c r="C8" s="646"/>
      <c r="D8" s="340"/>
      <c r="E8" s="39"/>
      <c r="F8" s="341" t="s">
        <v>22</v>
      </c>
      <c r="G8" s="272" t="s">
        <v>88</v>
      </c>
      <c r="H8" s="272" t="s">
        <v>24</v>
      </c>
      <c r="I8" s="304" t="s">
        <v>25</v>
      </c>
      <c r="J8" s="342" t="s">
        <v>22</v>
      </c>
      <c r="K8" s="272" t="s">
        <v>88</v>
      </c>
      <c r="L8" s="272" t="s">
        <v>24</v>
      </c>
      <c r="M8" s="342" t="s">
        <v>25</v>
      </c>
      <c r="N8" s="343" t="s">
        <v>26</v>
      </c>
      <c r="O8" s="344" t="s">
        <v>9</v>
      </c>
      <c r="P8" s="342" t="s">
        <v>22</v>
      </c>
      <c r="Q8" s="272" t="s">
        <v>88</v>
      </c>
      <c r="R8" s="272" t="s">
        <v>24</v>
      </c>
      <c r="S8" s="342" t="s">
        <v>25</v>
      </c>
      <c r="T8" s="343" t="s">
        <v>26</v>
      </c>
      <c r="U8" s="345" t="s">
        <v>9</v>
      </c>
      <c r="V8" s="342" t="s">
        <v>22</v>
      </c>
      <c r="W8" s="272" t="s">
        <v>88</v>
      </c>
      <c r="X8" s="272" t="s">
        <v>24</v>
      </c>
      <c r="Y8" s="342" t="s">
        <v>25</v>
      </c>
      <c r="Z8" s="343" t="s">
        <v>26</v>
      </c>
      <c r="AA8" s="344" t="s">
        <v>9</v>
      </c>
      <c r="AB8" s="342" t="s">
        <v>22</v>
      </c>
      <c r="AC8" s="272" t="s">
        <v>88</v>
      </c>
      <c r="AD8" s="272" t="s">
        <v>24</v>
      </c>
      <c r="AE8" s="342" t="s">
        <v>25</v>
      </c>
      <c r="AF8" s="343" t="s">
        <v>26</v>
      </c>
      <c r="AG8" s="345" t="s">
        <v>9</v>
      </c>
      <c r="AH8" s="342" t="s">
        <v>22</v>
      </c>
      <c r="AI8" s="272" t="s">
        <v>88</v>
      </c>
      <c r="AJ8" s="272" t="s">
        <v>24</v>
      </c>
      <c r="AK8" s="342" t="s">
        <v>25</v>
      </c>
      <c r="AL8" s="343" t="s">
        <v>26</v>
      </c>
      <c r="AM8" s="344" t="s">
        <v>9</v>
      </c>
      <c r="AN8" s="342" t="s">
        <v>22</v>
      </c>
      <c r="AO8" s="272" t="s">
        <v>88</v>
      </c>
      <c r="AP8" s="272" t="s">
        <v>24</v>
      </c>
      <c r="AQ8" s="342" t="s">
        <v>25</v>
      </c>
      <c r="AR8" s="343" t="s">
        <v>26</v>
      </c>
      <c r="AS8" s="346" t="s">
        <v>9</v>
      </c>
      <c r="AT8" s="52"/>
      <c r="AZ8" s="309"/>
    </row>
    <row r="9" spans="1:52" s="60" customFormat="1" ht="49.9" customHeight="1" thickBot="1" x14ac:dyDescent="0.25">
      <c r="A9" s="55" t="s">
        <v>27</v>
      </c>
      <c r="B9" s="347" t="s">
        <v>125</v>
      </c>
      <c r="C9" s="152">
        <f>SUM(C10:C13)</f>
        <v>6</v>
      </c>
      <c r="D9" s="279"/>
      <c r="E9" s="279">
        <f>SUM(E10:E13)</f>
        <v>180</v>
      </c>
      <c r="F9" s="150"/>
      <c r="G9" s="150"/>
      <c r="H9" s="150"/>
      <c r="I9" s="150"/>
      <c r="J9" s="253"/>
      <c r="K9" s="253"/>
      <c r="L9" s="253"/>
      <c r="M9" s="253"/>
      <c r="N9" s="253"/>
      <c r="O9" s="253"/>
      <c r="P9" s="253"/>
      <c r="Q9" s="253"/>
      <c r="R9" s="253"/>
      <c r="S9" s="253"/>
      <c r="T9" s="253"/>
      <c r="U9" s="253"/>
      <c r="V9" s="253"/>
      <c r="W9" s="253"/>
      <c r="X9" s="253"/>
      <c r="Y9" s="253"/>
      <c r="Z9" s="253"/>
      <c r="AA9" s="253"/>
      <c r="AB9" s="253"/>
      <c r="AC9" s="253"/>
      <c r="AD9" s="253"/>
      <c r="AE9" s="253"/>
      <c r="AF9" s="253"/>
      <c r="AG9" s="253"/>
      <c r="AH9" s="253"/>
      <c r="AI9" s="253"/>
      <c r="AJ9" s="253"/>
      <c r="AK9" s="253"/>
      <c r="AL9" s="253"/>
      <c r="AM9" s="253"/>
      <c r="AN9" s="253"/>
      <c r="AO9" s="253"/>
      <c r="AP9" s="253"/>
      <c r="AQ9" s="253"/>
      <c r="AR9" s="253"/>
      <c r="AS9" s="254"/>
    </row>
    <row r="10" spans="1:52" ht="49.9" customHeight="1" x14ac:dyDescent="0.25">
      <c r="A10" s="348">
        <v>1</v>
      </c>
      <c r="B10" s="349" t="s">
        <v>29</v>
      </c>
      <c r="C10" s="350">
        <f>SUM(O10+U10+AA10+AG10+AM10+AS10)</f>
        <v>2</v>
      </c>
      <c r="D10" s="351">
        <v>0</v>
      </c>
      <c r="E10" s="352">
        <f>SUM(J10:M10,P10:S10,V10:Y10,AB10:AE10,AH10:AK10,AN10:AQ10,AT10:AW10,AY10:BB10)*15</f>
        <v>30</v>
      </c>
      <c r="F10" s="353">
        <f t="shared" ref="F10:I12" si="0">SUM(J10,P10,V10,AB10,AH10,AN10)*15</f>
        <v>0</v>
      </c>
      <c r="G10" s="354">
        <f t="shared" si="0"/>
        <v>0</v>
      </c>
      <c r="H10" s="354">
        <f t="shared" si="0"/>
        <v>30</v>
      </c>
      <c r="I10" s="355">
        <f t="shared" si="0"/>
        <v>0</v>
      </c>
      <c r="J10" s="356"/>
      <c r="K10" s="356"/>
      <c r="L10" s="356">
        <v>2</v>
      </c>
      <c r="M10" s="357"/>
      <c r="N10" s="358"/>
      <c r="O10" s="359">
        <v>2</v>
      </c>
      <c r="P10" s="360"/>
      <c r="Q10" s="356"/>
      <c r="R10" s="356"/>
      <c r="S10" s="357"/>
      <c r="T10" s="358"/>
      <c r="U10" s="361"/>
      <c r="V10" s="360"/>
      <c r="W10" s="356"/>
      <c r="X10" s="356"/>
      <c r="Y10" s="357"/>
      <c r="Z10" s="358"/>
      <c r="AA10" s="359"/>
      <c r="AB10" s="360"/>
      <c r="AC10" s="362"/>
      <c r="AD10" s="356"/>
      <c r="AE10" s="357"/>
      <c r="AF10" s="358"/>
      <c r="AG10" s="363"/>
      <c r="AH10" s="360"/>
      <c r="AI10" s="362"/>
      <c r="AJ10" s="356"/>
      <c r="AK10" s="357"/>
      <c r="AL10" s="358"/>
      <c r="AM10" s="364"/>
      <c r="AN10" s="360"/>
      <c r="AO10" s="356"/>
      <c r="AP10" s="356"/>
      <c r="AQ10" s="357"/>
      <c r="AR10" s="358"/>
      <c r="AS10" s="361"/>
      <c r="AV10" s="309"/>
    </row>
    <row r="11" spans="1:52" ht="49.9" customHeight="1" x14ac:dyDescent="0.25">
      <c r="A11" s="365">
        <v>2</v>
      </c>
      <c r="B11" s="366" t="s">
        <v>30</v>
      </c>
      <c r="C11" s="367">
        <f>SUM(O11+U11+AA11+AG11+AM11+AS11)</f>
        <v>2</v>
      </c>
      <c r="D11" s="352">
        <v>0</v>
      </c>
      <c r="E11" s="352">
        <f>SUM(J11:M11,P11:S11,V11:Y11,AB11:AE11,AH11:AK11,AN11:AQ11,AT11:AW11,AY11:BB11)*15</f>
        <v>30</v>
      </c>
      <c r="F11" s="353">
        <f t="shared" si="0"/>
        <v>0</v>
      </c>
      <c r="G11" s="354">
        <f t="shared" si="0"/>
        <v>0</v>
      </c>
      <c r="H11" s="354">
        <f t="shared" si="0"/>
        <v>30</v>
      </c>
      <c r="I11" s="355">
        <f t="shared" si="0"/>
        <v>0</v>
      </c>
      <c r="J11" s="368"/>
      <c r="K11" s="368"/>
      <c r="L11" s="368">
        <v>2</v>
      </c>
      <c r="M11" s="368"/>
      <c r="N11" s="369"/>
      <c r="O11" s="370">
        <v>2</v>
      </c>
      <c r="P11" s="368"/>
      <c r="Q11" s="368"/>
      <c r="R11" s="368"/>
      <c r="S11" s="368"/>
      <c r="T11" s="369"/>
      <c r="U11" s="371"/>
      <c r="V11" s="368"/>
      <c r="W11" s="368"/>
      <c r="X11" s="368"/>
      <c r="Y11" s="368"/>
      <c r="Z11" s="369"/>
      <c r="AA11" s="370"/>
      <c r="AB11" s="368"/>
      <c r="AC11" s="368"/>
      <c r="AD11" s="368"/>
      <c r="AE11" s="368"/>
      <c r="AF11" s="369"/>
      <c r="AG11" s="371"/>
      <c r="AH11" s="368"/>
      <c r="AI11" s="368"/>
      <c r="AJ11" s="368"/>
      <c r="AK11" s="368"/>
      <c r="AL11" s="369"/>
      <c r="AM11" s="370"/>
      <c r="AN11" s="368"/>
      <c r="AO11" s="368"/>
      <c r="AP11" s="368"/>
      <c r="AQ11" s="368"/>
      <c r="AR11" s="369"/>
      <c r="AS11" s="371"/>
      <c r="AV11" s="309"/>
    </row>
    <row r="12" spans="1:52" ht="49.9" customHeight="1" x14ac:dyDescent="0.2">
      <c r="A12" s="365">
        <v>3</v>
      </c>
      <c r="B12" s="372" t="s">
        <v>32</v>
      </c>
      <c r="C12" s="367">
        <f t="shared" ref="C12:C30" si="1">SUM(O12+U12+AA12+AG12+AM12+AS12)</f>
        <v>0</v>
      </c>
      <c r="D12" s="373">
        <v>0</v>
      </c>
      <c r="E12" s="352">
        <f>SUM(J12:M12,P12:S12,V12:Y12,AB12:AE12,AH12:AK12,AN12:AQ12,AT12:AW12,AY12:BB12)*15</f>
        <v>60</v>
      </c>
      <c r="F12" s="353">
        <f t="shared" si="0"/>
        <v>0</v>
      </c>
      <c r="G12" s="354">
        <f t="shared" si="0"/>
        <v>60</v>
      </c>
      <c r="H12" s="354">
        <f t="shared" si="0"/>
        <v>0</v>
      </c>
      <c r="I12" s="355">
        <f t="shared" si="0"/>
        <v>0</v>
      </c>
      <c r="J12" s="374"/>
      <c r="K12" s="375">
        <v>2</v>
      </c>
      <c r="L12" s="375"/>
      <c r="M12" s="375"/>
      <c r="N12" s="376"/>
      <c r="O12" s="377"/>
      <c r="P12" s="375"/>
      <c r="Q12" s="375">
        <v>2</v>
      </c>
      <c r="R12" s="375"/>
      <c r="S12" s="375"/>
      <c r="T12" s="376"/>
      <c r="U12" s="378"/>
      <c r="V12" s="375"/>
      <c r="W12" s="375"/>
      <c r="X12" s="375"/>
      <c r="Y12" s="375"/>
      <c r="Z12" s="376"/>
      <c r="AA12" s="377"/>
      <c r="AB12" s="375"/>
      <c r="AC12" s="375"/>
      <c r="AD12" s="375"/>
      <c r="AE12" s="375"/>
      <c r="AF12" s="376"/>
      <c r="AG12" s="378"/>
      <c r="AH12" s="375"/>
      <c r="AI12" s="375"/>
      <c r="AJ12" s="375"/>
      <c r="AK12" s="375"/>
      <c r="AL12" s="376"/>
      <c r="AM12" s="377"/>
      <c r="AN12" s="375"/>
      <c r="AO12" s="375"/>
      <c r="AP12" s="375"/>
      <c r="AQ12" s="375"/>
      <c r="AR12" s="376"/>
      <c r="AS12" s="378"/>
    </row>
    <row r="13" spans="1:52" ht="49.9" customHeight="1" thickBot="1" x14ac:dyDescent="0.25">
      <c r="A13" s="379">
        <v>4</v>
      </c>
      <c r="B13" s="380" t="s">
        <v>91</v>
      </c>
      <c r="C13" s="367">
        <f t="shared" si="1"/>
        <v>2</v>
      </c>
      <c r="D13" s="381">
        <v>0</v>
      </c>
      <c r="E13" s="352">
        <f>SUM(J13:M13,P13:S13,V13:Y13,AB13:AE13,AH13:AK13,AN13:AQ13,AT13:AW13,AY13:BB13)*15</f>
        <v>60</v>
      </c>
      <c r="F13" s="353">
        <f>SUM(J13,P13,V13,AB13,AH13,AN13)*15</f>
        <v>22.5</v>
      </c>
      <c r="G13" s="354">
        <f>SUM(K13,Q13,W13,AC13,AI13,AO13)*15</f>
        <v>0</v>
      </c>
      <c r="H13" s="354">
        <f>SUM(L13,R13,X13,AD13,AJ13,AP13)*15</f>
        <v>0</v>
      </c>
      <c r="I13" s="355">
        <f>SUM(M13,S13,Y13,AE13,AK13,AQ13)*15</f>
        <v>37.5</v>
      </c>
      <c r="J13" s="382"/>
      <c r="K13" s="383"/>
      <c r="L13" s="383"/>
      <c r="M13" s="384"/>
      <c r="N13" s="385"/>
      <c r="O13" s="386"/>
      <c r="P13" s="387">
        <v>0.6</v>
      </c>
      <c r="Q13" s="383"/>
      <c r="R13" s="383"/>
      <c r="S13" s="384">
        <v>0.4</v>
      </c>
      <c r="T13" s="385"/>
      <c r="U13" s="388">
        <v>0.5</v>
      </c>
      <c r="V13" s="387">
        <v>0.3</v>
      </c>
      <c r="W13" s="383"/>
      <c r="X13" s="383"/>
      <c r="Y13" s="384">
        <v>0.7</v>
      </c>
      <c r="Z13" s="385"/>
      <c r="AA13" s="386">
        <v>0.5</v>
      </c>
      <c r="AB13" s="387">
        <v>0.3</v>
      </c>
      <c r="AC13" s="383"/>
      <c r="AD13" s="383"/>
      <c r="AE13" s="384">
        <v>0.7</v>
      </c>
      <c r="AF13" s="385"/>
      <c r="AG13" s="388">
        <v>0.5</v>
      </c>
      <c r="AH13" s="387">
        <v>0.3</v>
      </c>
      <c r="AI13" s="383"/>
      <c r="AJ13" s="383"/>
      <c r="AK13" s="384">
        <v>0.7</v>
      </c>
      <c r="AL13" s="385"/>
      <c r="AM13" s="386">
        <v>0.5</v>
      </c>
      <c r="AN13" s="387"/>
      <c r="AO13" s="383"/>
      <c r="AP13" s="383"/>
      <c r="AQ13" s="384"/>
      <c r="AR13" s="385"/>
      <c r="AS13" s="388"/>
    </row>
    <row r="14" spans="1:52" ht="49.9" customHeight="1" thickBot="1" x14ac:dyDescent="0.25">
      <c r="A14" s="55" t="s">
        <v>33</v>
      </c>
      <c r="B14" s="389" t="s">
        <v>34</v>
      </c>
      <c r="C14" s="390">
        <f>SUM(C15:C18)</f>
        <v>86</v>
      </c>
      <c r="D14" s="279"/>
      <c r="E14" s="279">
        <f>SUM(E15:E18)</f>
        <v>1140</v>
      </c>
      <c r="F14" s="150"/>
      <c r="G14" s="150"/>
      <c r="H14" s="150"/>
      <c r="I14" s="150"/>
      <c r="J14" s="253"/>
      <c r="K14" s="253"/>
      <c r="L14" s="253"/>
      <c r="M14" s="253"/>
      <c r="N14" s="253"/>
      <c r="O14" s="253"/>
      <c r="P14" s="253"/>
      <c r="Q14" s="253"/>
      <c r="R14" s="253"/>
      <c r="S14" s="253"/>
      <c r="T14" s="253"/>
      <c r="U14" s="253"/>
      <c r="V14" s="253"/>
      <c r="W14" s="253"/>
      <c r="X14" s="253"/>
      <c r="Y14" s="253"/>
      <c r="Z14" s="253"/>
      <c r="AA14" s="253"/>
      <c r="AB14" s="253"/>
      <c r="AC14" s="253"/>
      <c r="AD14" s="253"/>
      <c r="AE14" s="253"/>
      <c r="AF14" s="253"/>
      <c r="AG14" s="253"/>
      <c r="AH14" s="253"/>
      <c r="AI14" s="253"/>
      <c r="AJ14" s="253"/>
      <c r="AK14" s="253"/>
      <c r="AL14" s="253"/>
      <c r="AM14" s="253"/>
      <c r="AN14" s="253"/>
      <c r="AO14" s="253"/>
      <c r="AP14" s="253"/>
      <c r="AQ14" s="253"/>
      <c r="AR14" s="253"/>
      <c r="AS14" s="254"/>
    </row>
    <row r="15" spans="1:52" ht="49.9" customHeight="1" x14ac:dyDescent="0.2">
      <c r="A15" s="348">
        <v>5</v>
      </c>
      <c r="B15" s="349" t="s">
        <v>126</v>
      </c>
      <c r="C15" s="391">
        <f t="shared" si="1"/>
        <v>6</v>
      </c>
      <c r="D15" s="351">
        <v>0</v>
      </c>
      <c r="E15" s="351">
        <f>SUM(J15:M15,P15:S15,V15:Y15,AB15:AE15,AH15:AK15,AN15:AQ15,AT15:AW15,AY15:BB15)*15</f>
        <v>90</v>
      </c>
      <c r="F15" s="353">
        <f t="shared" ref="F15:I18" si="2">SUM(J15,P15,V15,AB15,AH15,AN15)*15</f>
        <v>0</v>
      </c>
      <c r="G15" s="354">
        <f t="shared" si="2"/>
        <v>90</v>
      </c>
      <c r="H15" s="354">
        <f t="shared" si="2"/>
        <v>0</v>
      </c>
      <c r="I15" s="355">
        <f t="shared" si="2"/>
        <v>0</v>
      </c>
      <c r="J15" s="392"/>
      <c r="K15" s="393"/>
      <c r="L15" s="392"/>
      <c r="M15" s="392"/>
      <c r="N15" s="394"/>
      <c r="O15" s="395"/>
      <c r="P15" s="392"/>
      <c r="Q15" s="392">
        <v>2</v>
      </c>
      <c r="R15" s="392"/>
      <c r="S15" s="392"/>
      <c r="T15" s="394"/>
      <c r="U15" s="396">
        <v>2</v>
      </c>
      <c r="V15" s="392"/>
      <c r="W15" s="392">
        <v>2</v>
      </c>
      <c r="X15" s="392"/>
      <c r="Y15" s="392"/>
      <c r="Z15" s="394"/>
      <c r="AA15" s="397">
        <v>2</v>
      </c>
      <c r="AB15" s="392"/>
      <c r="AC15" s="392">
        <v>2</v>
      </c>
      <c r="AD15" s="392"/>
      <c r="AE15" s="392"/>
      <c r="AF15" s="394"/>
      <c r="AG15" s="396">
        <v>2</v>
      </c>
      <c r="AH15" s="392"/>
      <c r="AI15" s="392"/>
      <c r="AJ15" s="392"/>
      <c r="AK15" s="392"/>
      <c r="AL15" s="394"/>
      <c r="AM15" s="397"/>
      <c r="AN15" s="398"/>
      <c r="AO15" s="392"/>
      <c r="AP15" s="392"/>
      <c r="AQ15" s="392"/>
      <c r="AR15" s="394"/>
      <c r="AS15" s="396"/>
    </row>
    <row r="16" spans="1:52" ht="49.9" customHeight="1" x14ac:dyDescent="0.2">
      <c r="A16" s="365">
        <v>6</v>
      </c>
      <c r="B16" s="399" t="s">
        <v>127</v>
      </c>
      <c r="C16" s="350">
        <f t="shared" si="1"/>
        <v>37</v>
      </c>
      <c r="D16" s="352">
        <v>3</v>
      </c>
      <c r="E16" s="351">
        <f>SUM(J16:M16,P16:S16,V16:Y16,AB16:AE16,AH16:AK16,AN16:AQ16,AT16:AW16,AY16:BB16)*15</f>
        <v>480</v>
      </c>
      <c r="F16" s="353">
        <f t="shared" si="2"/>
        <v>0</v>
      </c>
      <c r="G16" s="354">
        <f t="shared" si="2"/>
        <v>480</v>
      </c>
      <c r="H16" s="354">
        <f t="shared" si="2"/>
        <v>0</v>
      </c>
      <c r="I16" s="355">
        <f t="shared" si="2"/>
        <v>0</v>
      </c>
      <c r="J16" s="400"/>
      <c r="K16" s="400">
        <v>8</v>
      </c>
      <c r="L16" s="400"/>
      <c r="M16" s="400"/>
      <c r="N16" s="401"/>
      <c r="O16" s="402">
        <v>9</v>
      </c>
      <c r="P16" s="400"/>
      <c r="Q16" s="400">
        <v>6</v>
      </c>
      <c r="R16" s="400"/>
      <c r="S16" s="400"/>
      <c r="T16" s="401" t="s">
        <v>36</v>
      </c>
      <c r="U16" s="403">
        <v>7</v>
      </c>
      <c r="V16" s="400"/>
      <c r="W16" s="400">
        <v>6</v>
      </c>
      <c r="X16" s="400"/>
      <c r="Y16" s="400"/>
      <c r="Z16" s="401"/>
      <c r="AA16" s="402">
        <v>7</v>
      </c>
      <c r="AB16" s="400"/>
      <c r="AC16" s="400">
        <v>6</v>
      </c>
      <c r="AD16" s="400"/>
      <c r="AE16" s="400"/>
      <c r="AF16" s="401" t="s">
        <v>36</v>
      </c>
      <c r="AG16" s="403">
        <v>7</v>
      </c>
      <c r="AH16" s="400"/>
      <c r="AI16" s="400">
        <v>6</v>
      </c>
      <c r="AJ16" s="400"/>
      <c r="AK16" s="400"/>
      <c r="AL16" s="401" t="s">
        <v>36</v>
      </c>
      <c r="AM16" s="402">
        <v>7</v>
      </c>
      <c r="AN16" s="404"/>
      <c r="AO16" s="400"/>
      <c r="AP16" s="400"/>
      <c r="AQ16" s="400"/>
      <c r="AR16" s="401"/>
      <c r="AS16" s="403"/>
    </row>
    <row r="17" spans="1:45" ht="49.9" customHeight="1" x14ac:dyDescent="0.2">
      <c r="A17" s="365">
        <v>7</v>
      </c>
      <c r="B17" s="399" t="s">
        <v>92</v>
      </c>
      <c r="C17" s="405">
        <f t="shared" si="1"/>
        <v>6</v>
      </c>
      <c r="D17" s="352">
        <v>0</v>
      </c>
      <c r="E17" s="352">
        <f>SUM(J17:M17,P17:S17,V17:Y17,AB17:AE17,AH17:AK17,AN17:AQ17,AT17:AW17,AY17:BB17)*15</f>
        <v>90</v>
      </c>
      <c r="F17" s="353">
        <f t="shared" si="2"/>
        <v>0</v>
      </c>
      <c r="G17" s="354">
        <f t="shared" si="2"/>
        <v>90</v>
      </c>
      <c r="H17" s="354">
        <f t="shared" si="2"/>
        <v>0</v>
      </c>
      <c r="I17" s="355">
        <f t="shared" si="2"/>
        <v>0</v>
      </c>
      <c r="J17" s="368"/>
      <c r="K17" s="368">
        <v>2</v>
      </c>
      <c r="L17" s="368"/>
      <c r="M17" s="368"/>
      <c r="N17" s="369"/>
      <c r="O17" s="370">
        <v>2</v>
      </c>
      <c r="P17" s="368"/>
      <c r="Q17" s="368">
        <v>2</v>
      </c>
      <c r="R17" s="368"/>
      <c r="S17" s="368"/>
      <c r="T17" s="369"/>
      <c r="U17" s="371">
        <v>2</v>
      </c>
      <c r="V17" s="368"/>
      <c r="W17" s="368">
        <v>2</v>
      </c>
      <c r="X17" s="368"/>
      <c r="Y17" s="368"/>
      <c r="Z17" s="369"/>
      <c r="AA17" s="370">
        <v>2</v>
      </c>
      <c r="AB17" s="368"/>
      <c r="AC17" s="368"/>
      <c r="AD17" s="368"/>
      <c r="AE17" s="368"/>
      <c r="AF17" s="369"/>
      <c r="AG17" s="371"/>
      <c r="AH17" s="368"/>
      <c r="AI17" s="368"/>
      <c r="AJ17" s="368"/>
      <c r="AK17" s="368"/>
      <c r="AL17" s="369"/>
      <c r="AM17" s="370"/>
      <c r="AN17" s="406"/>
      <c r="AO17" s="368"/>
      <c r="AP17" s="368"/>
      <c r="AQ17" s="368"/>
      <c r="AR17" s="369"/>
      <c r="AS17" s="371"/>
    </row>
    <row r="18" spans="1:45" ht="49.9" customHeight="1" thickBot="1" x14ac:dyDescent="0.25">
      <c r="A18" s="365">
        <v>8</v>
      </c>
      <c r="B18" s="407" t="s">
        <v>38</v>
      </c>
      <c r="C18" s="405">
        <f t="shared" si="1"/>
        <v>37</v>
      </c>
      <c r="D18" s="373">
        <v>3</v>
      </c>
      <c r="E18" s="373">
        <f>$F18+$G18</f>
        <v>480</v>
      </c>
      <c r="F18" s="353">
        <f t="shared" si="2"/>
        <v>0</v>
      </c>
      <c r="G18" s="354">
        <f t="shared" si="2"/>
        <v>480</v>
      </c>
      <c r="H18" s="354">
        <f t="shared" si="2"/>
        <v>0</v>
      </c>
      <c r="I18" s="355">
        <f t="shared" si="2"/>
        <v>0</v>
      </c>
      <c r="J18" s="375"/>
      <c r="K18" s="375">
        <v>8</v>
      </c>
      <c r="L18" s="375"/>
      <c r="M18" s="375"/>
      <c r="N18" s="376"/>
      <c r="O18" s="377">
        <v>9</v>
      </c>
      <c r="P18" s="375"/>
      <c r="Q18" s="375">
        <v>6</v>
      </c>
      <c r="R18" s="375"/>
      <c r="S18" s="375"/>
      <c r="T18" s="376" t="s">
        <v>36</v>
      </c>
      <c r="U18" s="378">
        <v>7</v>
      </c>
      <c r="V18" s="375"/>
      <c r="W18" s="375">
        <v>6</v>
      </c>
      <c r="X18" s="375"/>
      <c r="Y18" s="375"/>
      <c r="Z18" s="376"/>
      <c r="AA18" s="377">
        <v>7</v>
      </c>
      <c r="AB18" s="375"/>
      <c r="AC18" s="375">
        <v>6</v>
      </c>
      <c r="AD18" s="375"/>
      <c r="AE18" s="375"/>
      <c r="AF18" s="376" t="s">
        <v>36</v>
      </c>
      <c r="AG18" s="378">
        <v>7</v>
      </c>
      <c r="AH18" s="375"/>
      <c r="AI18" s="375">
        <v>6</v>
      </c>
      <c r="AJ18" s="375"/>
      <c r="AK18" s="375"/>
      <c r="AL18" s="376" t="s">
        <v>36</v>
      </c>
      <c r="AM18" s="377">
        <v>7</v>
      </c>
      <c r="AN18" s="408"/>
      <c r="AO18" s="375"/>
      <c r="AP18" s="375"/>
      <c r="AQ18" s="375"/>
      <c r="AR18" s="376"/>
      <c r="AS18" s="378"/>
    </row>
    <row r="19" spans="1:45" ht="49.9" customHeight="1" thickBot="1" x14ac:dyDescent="0.25">
      <c r="A19" s="409" t="s">
        <v>39</v>
      </c>
      <c r="B19" s="410" t="s">
        <v>40</v>
      </c>
      <c r="C19" s="152">
        <f>SUM(C20:C30)</f>
        <v>44</v>
      </c>
      <c r="D19" s="279"/>
      <c r="E19" s="279">
        <f>SUM(E20:E30)</f>
        <v>495</v>
      </c>
      <c r="F19" s="150"/>
      <c r="G19" s="150"/>
      <c r="H19" s="150"/>
      <c r="I19" s="150"/>
      <c r="J19" s="253"/>
      <c r="K19" s="253"/>
      <c r="L19" s="253"/>
      <c r="M19" s="253"/>
      <c r="N19" s="253"/>
      <c r="O19" s="253"/>
      <c r="P19" s="253"/>
      <c r="Q19" s="253"/>
      <c r="R19" s="253"/>
      <c r="S19" s="253"/>
      <c r="T19" s="253"/>
      <c r="U19" s="253"/>
      <c r="V19" s="253"/>
      <c r="W19" s="253"/>
      <c r="X19" s="253"/>
      <c r="Y19" s="253"/>
      <c r="Z19" s="253"/>
      <c r="AA19" s="253"/>
      <c r="AB19" s="253"/>
      <c r="AC19" s="253"/>
      <c r="AD19" s="253"/>
      <c r="AE19" s="253"/>
      <c r="AF19" s="253"/>
      <c r="AG19" s="253"/>
      <c r="AH19" s="253"/>
      <c r="AI19" s="253"/>
      <c r="AJ19" s="253"/>
      <c r="AK19" s="253"/>
      <c r="AL19" s="253"/>
      <c r="AM19" s="253"/>
      <c r="AN19" s="253"/>
      <c r="AO19" s="253"/>
      <c r="AP19" s="253"/>
      <c r="AQ19" s="253"/>
      <c r="AR19" s="253"/>
      <c r="AS19" s="254"/>
    </row>
    <row r="20" spans="1:45" ht="49.9" customHeight="1" x14ac:dyDescent="0.2">
      <c r="A20" s="365">
        <v>9</v>
      </c>
      <c r="B20" s="411" t="s">
        <v>128</v>
      </c>
      <c r="C20" s="350">
        <f t="shared" si="1"/>
        <v>2</v>
      </c>
      <c r="D20" s="351">
        <v>1</v>
      </c>
      <c r="E20" s="351">
        <f t="shared" ref="E20:E25" si="3">$F20+$G20</f>
        <v>30</v>
      </c>
      <c r="F20" s="353">
        <f t="shared" ref="F20:I30" si="4">SUM(J20,P20,V20,AB20,AH20,AN20)*15</f>
        <v>30</v>
      </c>
      <c r="G20" s="354">
        <f t="shared" si="4"/>
        <v>0</v>
      </c>
      <c r="H20" s="354">
        <f t="shared" si="4"/>
        <v>0</v>
      </c>
      <c r="I20" s="355">
        <f t="shared" si="4"/>
        <v>0</v>
      </c>
      <c r="J20" s="357"/>
      <c r="K20" s="357"/>
      <c r="L20" s="357"/>
      <c r="M20" s="357"/>
      <c r="N20" s="358"/>
      <c r="O20" s="359"/>
      <c r="P20" s="357"/>
      <c r="Q20" s="357"/>
      <c r="R20" s="357"/>
      <c r="S20" s="357"/>
      <c r="T20" s="358"/>
      <c r="U20" s="361"/>
      <c r="V20" s="357">
        <v>2</v>
      </c>
      <c r="W20" s="357"/>
      <c r="X20" s="357"/>
      <c r="Y20" s="357"/>
      <c r="Z20" s="358" t="s">
        <v>36</v>
      </c>
      <c r="AA20" s="359">
        <v>2</v>
      </c>
      <c r="AB20" s="357"/>
      <c r="AC20" s="357"/>
      <c r="AD20" s="357"/>
      <c r="AE20" s="357"/>
      <c r="AF20" s="358"/>
      <c r="AG20" s="361"/>
      <c r="AH20" s="357"/>
      <c r="AI20" s="357"/>
      <c r="AJ20" s="357"/>
      <c r="AK20" s="357"/>
      <c r="AL20" s="358"/>
      <c r="AM20" s="359"/>
      <c r="AN20" s="357"/>
      <c r="AO20" s="357"/>
      <c r="AP20" s="357"/>
      <c r="AQ20" s="357"/>
      <c r="AR20" s="358"/>
      <c r="AS20" s="361"/>
    </row>
    <row r="21" spans="1:45" ht="49.9" customHeight="1" x14ac:dyDescent="0.2">
      <c r="A21" s="365">
        <v>10</v>
      </c>
      <c r="B21" s="412" t="s">
        <v>129</v>
      </c>
      <c r="C21" s="367">
        <f>SUM(O21+U21+AA21+AG21+AM21+AS21)</f>
        <v>2</v>
      </c>
      <c r="D21" s="352">
        <v>1</v>
      </c>
      <c r="E21" s="352">
        <f t="shared" si="3"/>
        <v>30</v>
      </c>
      <c r="F21" s="353">
        <f t="shared" si="4"/>
        <v>0</v>
      </c>
      <c r="G21" s="354">
        <f t="shared" si="4"/>
        <v>30</v>
      </c>
      <c r="H21" s="354">
        <f t="shared" si="4"/>
        <v>0</v>
      </c>
      <c r="I21" s="355">
        <f t="shared" si="4"/>
        <v>0</v>
      </c>
      <c r="J21" s="368"/>
      <c r="K21" s="368"/>
      <c r="L21" s="368"/>
      <c r="M21" s="368"/>
      <c r="N21" s="369"/>
      <c r="O21" s="370"/>
      <c r="P21" s="368"/>
      <c r="Q21" s="368"/>
      <c r="R21" s="368"/>
      <c r="S21" s="368"/>
      <c r="T21" s="369"/>
      <c r="U21" s="371"/>
      <c r="V21" s="368"/>
      <c r="W21" s="368"/>
      <c r="X21" s="368"/>
      <c r="Y21" s="368"/>
      <c r="Z21" s="369"/>
      <c r="AA21" s="370"/>
      <c r="AB21" s="368"/>
      <c r="AC21" s="368">
        <v>2</v>
      </c>
      <c r="AD21" s="368"/>
      <c r="AE21" s="368"/>
      <c r="AF21" s="369"/>
      <c r="AG21" s="371">
        <v>2</v>
      </c>
      <c r="AH21" s="413"/>
      <c r="AI21" s="413"/>
      <c r="AJ21" s="368"/>
      <c r="AK21" s="368"/>
      <c r="AL21" s="414"/>
      <c r="AM21" s="415"/>
      <c r="AN21" s="368"/>
      <c r="AO21" s="368"/>
      <c r="AP21" s="368"/>
      <c r="AQ21" s="368"/>
      <c r="AR21" s="369"/>
      <c r="AS21" s="371"/>
    </row>
    <row r="22" spans="1:45" ht="49.9" customHeight="1" x14ac:dyDescent="0.2">
      <c r="A22" s="365">
        <v>11</v>
      </c>
      <c r="B22" s="366" t="s">
        <v>130</v>
      </c>
      <c r="C22" s="367">
        <f t="shared" si="1"/>
        <v>2</v>
      </c>
      <c r="D22" s="352">
        <v>1</v>
      </c>
      <c r="E22" s="352">
        <f t="shared" si="3"/>
        <v>30</v>
      </c>
      <c r="F22" s="353">
        <f t="shared" si="4"/>
        <v>30</v>
      </c>
      <c r="G22" s="354">
        <f t="shared" si="4"/>
        <v>0</v>
      </c>
      <c r="H22" s="354">
        <f t="shared" si="4"/>
        <v>0</v>
      </c>
      <c r="I22" s="355">
        <f t="shared" si="4"/>
        <v>0</v>
      </c>
      <c r="J22" s="368"/>
      <c r="K22" s="368"/>
      <c r="L22" s="368"/>
      <c r="M22" s="368"/>
      <c r="N22" s="369"/>
      <c r="O22" s="370"/>
      <c r="P22" s="368"/>
      <c r="Q22" s="368"/>
      <c r="R22" s="368"/>
      <c r="S22" s="368"/>
      <c r="T22" s="369"/>
      <c r="U22" s="371"/>
      <c r="V22" s="368">
        <v>2</v>
      </c>
      <c r="W22" s="368"/>
      <c r="X22" s="368"/>
      <c r="Y22" s="368"/>
      <c r="Z22" s="369" t="s">
        <v>36</v>
      </c>
      <c r="AA22" s="370">
        <v>2</v>
      </c>
      <c r="AB22" s="368"/>
      <c r="AC22" s="368"/>
      <c r="AD22" s="368"/>
      <c r="AE22" s="368"/>
      <c r="AF22" s="369"/>
      <c r="AG22" s="371"/>
      <c r="AH22" s="413"/>
      <c r="AI22" s="413"/>
      <c r="AJ22" s="368"/>
      <c r="AK22" s="368"/>
      <c r="AL22" s="414"/>
      <c r="AM22" s="415"/>
      <c r="AN22" s="368"/>
      <c r="AO22" s="368"/>
      <c r="AP22" s="368"/>
      <c r="AQ22" s="368"/>
      <c r="AR22" s="369"/>
      <c r="AS22" s="371"/>
    </row>
    <row r="23" spans="1:45" ht="49.9" customHeight="1" x14ac:dyDescent="0.2">
      <c r="A23" s="365">
        <v>12</v>
      </c>
      <c r="B23" s="412" t="s">
        <v>131</v>
      </c>
      <c r="C23" s="367">
        <f t="shared" si="1"/>
        <v>2</v>
      </c>
      <c r="D23" s="352">
        <v>1</v>
      </c>
      <c r="E23" s="352">
        <f t="shared" si="3"/>
        <v>30</v>
      </c>
      <c r="F23" s="353">
        <f t="shared" si="4"/>
        <v>0</v>
      </c>
      <c r="G23" s="354">
        <f t="shared" si="4"/>
        <v>30</v>
      </c>
      <c r="H23" s="354">
        <f t="shared" si="4"/>
        <v>0</v>
      </c>
      <c r="I23" s="355">
        <f t="shared" si="4"/>
        <v>0</v>
      </c>
      <c r="J23" s="368"/>
      <c r="K23" s="368"/>
      <c r="L23" s="368"/>
      <c r="M23" s="368"/>
      <c r="N23" s="369"/>
      <c r="O23" s="370"/>
      <c r="P23" s="368"/>
      <c r="Q23" s="368"/>
      <c r="R23" s="368"/>
      <c r="S23" s="368"/>
      <c r="T23" s="369"/>
      <c r="U23" s="371"/>
      <c r="V23" s="368"/>
      <c r="W23" s="368"/>
      <c r="X23" s="368"/>
      <c r="Y23" s="368"/>
      <c r="Z23" s="369"/>
      <c r="AA23" s="370"/>
      <c r="AB23" s="368"/>
      <c r="AC23" s="368">
        <v>2</v>
      </c>
      <c r="AD23" s="368"/>
      <c r="AE23" s="368"/>
      <c r="AF23" s="369"/>
      <c r="AG23" s="371">
        <v>2</v>
      </c>
      <c r="AH23" s="413"/>
      <c r="AI23" s="413"/>
      <c r="AJ23" s="368"/>
      <c r="AK23" s="368"/>
      <c r="AL23" s="414"/>
      <c r="AM23" s="415"/>
      <c r="AN23" s="368"/>
      <c r="AO23" s="368"/>
      <c r="AP23" s="368"/>
      <c r="AQ23" s="368"/>
      <c r="AR23" s="369"/>
      <c r="AS23" s="371"/>
    </row>
    <row r="24" spans="1:45" ht="55.5" customHeight="1" x14ac:dyDescent="0.2">
      <c r="A24" s="365">
        <v>13</v>
      </c>
      <c r="B24" s="416" t="s">
        <v>132</v>
      </c>
      <c r="C24" s="367">
        <f t="shared" si="1"/>
        <v>2</v>
      </c>
      <c r="D24" s="352">
        <v>1</v>
      </c>
      <c r="E24" s="352">
        <f t="shared" si="3"/>
        <v>30</v>
      </c>
      <c r="F24" s="353">
        <f t="shared" si="4"/>
        <v>30</v>
      </c>
      <c r="G24" s="354">
        <f t="shared" si="4"/>
        <v>0</v>
      </c>
      <c r="H24" s="354">
        <f t="shared" si="4"/>
        <v>0</v>
      </c>
      <c r="I24" s="355">
        <f t="shared" si="4"/>
        <v>0</v>
      </c>
      <c r="J24" s="368"/>
      <c r="K24" s="368"/>
      <c r="L24" s="368"/>
      <c r="M24" s="368"/>
      <c r="N24" s="369"/>
      <c r="O24" s="370"/>
      <c r="P24" s="368"/>
      <c r="Q24" s="368"/>
      <c r="R24" s="368"/>
      <c r="S24" s="368"/>
      <c r="T24" s="369"/>
      <c r="U24" s="371"/>
      <c r="V24" s="368"/>
      <c r="W24" s="368"/>
      <c r="X24" s="368"/>
      <c r="Y24" s="368"/>
      <c r="Z24" s="369"/>
      <c r="AA24" s="370"/>
      <c r="AB24" s="417">
        <v>2</v>
      </c>
      <c r="AC24" s="417"/>
      <c r="AD24" s="368"/>
      <c r="AE24" s="368"/>
      <c r="AF24" s="369" t="s">
        <v>36</v>
      </c>
      <c r="AG24" s="371">
        <v>2</v>
      </c>
      <c r="AH24" s="368"/>
      <c r="AI24" s="368"/>
      <c r="AJ24" s="368"/>
      <c r="AK24" s="368"/>
      <c r="AL24" s="369"/>
      <c r="AM24" s="370"/>
      <c r="AN24" s="368"/>
      <c r="AO24" s="368"/>
      <c r="AP24" s="368"/>
      <c r="AQ24" s="368"/>
      <c r="AR24" s="369"/>
      <c r="AS24" s="371"/>
    </row>
    <row r="25" spans="1:45" ht="49.9" customHeight="1" x14ac:dyDescent="0.2">
      <c r="A25" s="365">
        <v>14</v>
      </c>
      <c r="B25" s="416" t="s">
        <v>133</v>
      </c>
      <c r="C25" s="367">
        <f t="shared" si="1"/>
        <v>2</v>
      </c>
      <c r="D25" s="352">
        <v>1</v>
      </c>
      <c r="E25" s="352">
        <f t="shared" si="3"/>
        <v>30</v>
      </c>
      <c r="F25" s="353">
        <f t="shared" si="4"/>
        <v>0</v>
      </c>
      <c r="G25" s="354">
        <f t="shared" si="4"/>
        <v>30</v>
      </c>
      <c r="H25" s="354">
        <f t="shared" si="4"/>
        <v>0</v>
      </c>
      <c r="I25" s="355">
        <f t="shared" si="4"/>
        <v>0</v>
      </c>
      <c r="J25" s="368"/>
      <c r="K25" s="368"/>
      <c r="L25" s="368"/>
      <c r="M25" s="368"/>
      <c r="N25" s="369"/>
      <c r="O25" s="370"/>
      <c r="P25" s="368"/>
      <c r="Q25" s="368"/>
      <c r="R25" s="368"/>
      <c r="S25" s="368"/>
      <c r="T25" s="369"/>
      <c r="U25" s="371"/>
      <c r="V25" s="368"/>
      <c r="W25" s="417"/>
      <c r="X25" s="368"/>
      <c r="Y25" s="368"/>
      <c r="Z25" s="369"/>
      <c r="AA25" s="370"/>
      <c r="AB25" s="368"/>
      <c r="AC25" s="368"/>
      <c r="AD25" s="368"/>
      <c r="AE25" s="368"/>
      <c r="AF25" s="369"/>
      <c r="AG25" s="371"/>
      <c r="AH25" s="368"/>
      <c r="AI25" s="368">
        <v>2</v>
      </c>
      <c r="AJ25" s="368"/>
      <c r="AK25" s="368"/>
      <c r="AL25" s="369" t="s">
        <v>36</v>
      </c>
      <c r="AM25" s="370">
        <v>2</v>
      </c>
      <c r="AN25" s="368"/>
      <c r="AO25" s="368"/>
      <c r="AP25" s="368"/>
      <c r="AQ25" s="368"/>
      <c r="AR25" s="369"/>
      <c r="AS25" s="371"/>
    </row>
    <row r="26" spans="1:45" ht="49.9" customHeight="1" x14ac:dyDescent="0.2">
      <c r="A26" s="365">
        <v>15</v>
      </c>
      <c r="B26" s="366" t="s">
        <v>134</v>
      </c>
      <c r="C26" s="367">
        <f t="shared" si="1"/>
        <v>6</v>
      </c>
      <c r="D26" s="352">
        <v>0</v>
      </c>
      <c r="E26" s="352">
        <f>$F26+$G26+$H26</f>
        <v>90</v>
      </c>
      <c r="F26" s="353">
        <f t="shared" si="4"/>
        <v>0</v>
      </c>
      <c r="G26" s="354">
        <f t="shared" si="4"/>
        <v>90</v>
      </c>
      <c r="H26" s="354">
        <f t="shared" si="4"/>
        <v>0</v>
      </c>
      <c r="I26" s="355">
        <f t="shared" si="4"/>
        <v>0</v>
      </c>
      <c r="J26" s="368"/>
      <c r="K26" s="368">
        <v>4</v>
      </c>
      <c r="L26" s="368"/>
      <c r="M26" s="368"/>
      <c r="N26" s="369"/>
      <c r="O26" s="370">
        <v>4</v>
      </c>
      <c r="P26" s="368"/>
      <c r="Q26" s="368">
        <v>2</v>
      </c>
      <c r="R26" s="368"/>
      <c r="S26" s="368"/>
      <c r="T26" s="369"/>
      <c r="U26" s="371">
        <v>2</v>
      </c>
      <c r="V26" s="368"/>
      <c r="W26" s="368"/>
      <c r="X26" s="368"/>
      <c r="Y26" s="368"/>
      <c r="Z26" s="369"/>
      <c r="AA26" s="370"/>
      <c r="AB26" s="368"/>
      <c r="AC26" s="368"/>
      <c r="AD26" s="368"/>
      <c r="AE26" s="368"/>
      <c r="AF26" s="369"/>
      <c r="AG26" s="371"/>
      <c r="AH26" s="368"/>
      <c r="AI26" s="368"/>
      <c r="AJ26" s="368"/>
      <c r="AK26" s="368"/>
      <c r="AL26" s="369"/>
      <c r="AM26" s="370"/>
      <c r="AN26" s="368"/>
      <c r="AO26" s="368"/>
      <c r="AP26" s="368"/>
      <c r="AQ26" s="368"/>
      <c r="AR26" s="369"/>
      <c r="AS26" s="371"/>
    </row>
    <row r="27" spans="1:45" ht="49.9" customHeight="1" x14ac:dyDescent="0.2">
      <c r="A27" s="365">
        <v>16</v>
      </c>
      <c r="B27" s="366" t="s">
        <v>101</v>
      </c>
      <c r="C27" s="367">
        <f t="shared" si="1"/>
        <v>4</v>
      </c>
      <c r="D27" s="352">
        <v>1</v>
      </c>
      <c r="E27" s="352">
        <f>$F27+$G27</f>
        <v>60</v>
      </c>
      <c r="F27" s="353">
        <f t="shared" si="4"/>
        <v>60</v>
      </c>
      <c r="G27" s="354">
        <f t="shared" si="4"/>
        <v>0</v>
      </c>
      <c r="H27" s="354">
        <f t="shared" si="4"/>
        <v>0</v>
      </c>
      <c r="I27" s="355">
        <f t="shared" si="4"/>
        <v>0</v>
      </c>
      <c r="J27" s="368">
        <v>2</v>
      </c>
      <c r="K27" s="368"/>
      <c r="L27" s="368"/>
      <c r="M27" s="368"/>
      <c r="N27" s="369"/>
      <c r="O27" s="370">
        <v>2</v>
      </c>
      <c r="P27" s="368">
        <v>2</v>
      </c>
      <c r="Q27" s="368"/>
      <c r="R27" s="368"/>
      <c r="S27" s="368"/>
      <c r="T27" s="369" t="s">
        <v>36</v>
      </c>
      <c r="U27" s="371">
        <v>2</v>
      </c>
      <c r="V27" s="368"/>
      <c r="W27" s="368"/>
      <c r="X27" s="368"/>
      <c r="Y27" s="368"/>
      <c r="Z27" s="369"/>
      <c r="AA27" s="370"/>
      <c r="AB27" s="368"/>
      <c r="AC27" s="368"/>
      <c r="AD27" s="368"/>
      <c r="AE27" s="368"/>
      <c r="AF27" s="369"/>
      <c r="AG27" s="371"/>
      <c r="AH27" s="368"/>
      <c r="AI27" s="368"/>
      <c r="AJ27" s="368"/>
      <c r="AK27" s="368"/>
      <c r="AL27" s="369"/>
      <c r="AM27" s="370"/>
      <c r="AN27" s="368"/>
      <c r="AO27" s="368"/>
      <c r="AP27" s="368"/>
      <c r="AQ27" s="368"/>
      <c r="AR27" s="369"/>
      <c r="AS27" s="371"/>
    </row>
    <row r="28" spans="1:45" ht="49.9" customHeight="1" x14ac:dyDescent="0.2">
      <c r="A28" s="365">
        <v>17</v>
      </c>
      <c r="B28" s="366" t="s">
        <v>135</v>
      </c>
      <c r="C28" s="367">
        <f t="shared" si="1"/>
        <v>4</v>
      </c>
      <c r="D28" s="352">
        <v>1</v>
      </c>
      <c r="E28" s="352">
        <f>$F28+$G28</f>
        <v>60</v>
      </c>
      <c r="F28" s="353">
        <f t="shared" si="4"/>
        <v>60</v>
      </c>
      <c r="G28" s="354">
        <f t="shared" si="4"/>
        <v>0</v>
      </c>
      <c r="H28" s="354">
        <f t="shared" si="4"/>
        <v>0</v>
      </c>
      <c r="I28" s="355">
        <f t="shared" si="4"/>
        <v>0</v>
      </c>
      <c r="J28" s="368"/>
      <c r="K28" s="368"/>
      <c r="L28" s="368"/>
      <c r="M28" s="368"/>
      <c r="N28" s="369"/>
      <c r="O28" s="370"/>
      <c r="P28" s="368">
        <v>2</v>
      </c>
      <c r="Q28" s="368"/>
      <c r="R28" s="368"/>
      <c r="S28" s="368"/>
      <c r="T28" s="369"/>
      <c r="U28" s="371">
        <v>2</v>
      </c>
      <c r="V28" s="368">
        <v>2</v>
      </c>
      <c r="W28" s="413"/>
      <c r="X28" s="413"/>
      <c r="Y28" s="413"/>
      <c r="Z28" s="369" t="s">
        <v>36</v>
      </c>
      <c r="AA28" s="370">
        <v>2</v>
      </c>
      <c r="AB28" s="413"/>
      <c r="AC28" s="413"/>
      <c r="AD28" s="413"/>
      <c r="AE28" s="413"/>
      <c r="AF28" s="414"/>
      <c r="AG28" s="418"/>
      <c r="AH28" s="368"/>
      <c r="AI28" s="368"/>
      <c r="AJ28" s="368"/>
      <c r="AK28" s="368"/>
      <c r="AL28" s="369"/>
      <c r="AM28" s="370"/>
      <c r="AN28" s="368"/>
      <c r="AO28" s="368"/>
      <c r="AP28" s="368"/>
      <c r="AQ28" s="368"/>
      <c r="AR28" s="369"/>
      <c r="AS28" s="371"/>
    </row>
    <row r="29" spans="1:45" ht="49.9" customHeight="1" x14ac:dyDescent="0.2">
      <c r="A29" s="365">
        <v>18</v>
      </c>
      <c r="B29" s="366" t="s">
        <v>50</v>
      </c>
      <c r="C29" s="367">
        <f t="shared" si="1"/>
        <v>2</v>
      </c>
      <c r="D29" s="352">
        <v>0</v>
      </c>
      <c r="E29" s="352">
        <f>$F29+$G29</f>
        <v>30</v>
      </c>
      <c r="F29" s="353">
        <f t="shared" si="4"/>
        <v>0</v>
      </c>
      <c r="G29" s="354">
        <f t="shared" si="4"/>
        <v>30</v>
      </c>
      <c r="H29" s="354">
        <f t="shared" si="4"/>
        <v>0</v>
      </c>
      <c r="I29" s="355">
        <f t="shared" si="4"/>
        <v>0</v>
      </c>
      <c r="J29" s="368"/>
      <c r="K29" s="368"/>
      <c r="L29" s="368"/>
      <c r="M29" s="368"/>
      <c r="N29" s="369"/>
      <c r="O29" s="370"/>
      <c r="P29" s="368"/>
      <c r="Q29" s="368">
        <v>2</v>
      </c>
      <c r="R29" s="368"/>
      <c r="S29" s="368"/>
      <c r="T29" s="369"/>
      <c r="U29" s="371">
        <v>2</v>
      </c>
      <c r="V29" s="368"/>
      <c r="W29" s="368"/>
      <c r="X29" s="368"/>
      <c r="Y29" s="368"/>
      <c r="Z29" s="369"/>
      <c r="AA29" s="370"/>
      <c r="AB29" s="368"/>
      <c r="AC29" s="368"/>
      <c r="AD29" s="368"/>
      <c r="AE29" s="368"/>
      <c r="AF29" s="369"/>
      <c r="AG29" s="371"/>
      <c r="AH29" s="368"/>
      <c r="AI29" s="368"/>
      <c r="AJ29" s="368"/>
      <c r="AK29" s="368"/>
      <c r="AL29" s="369"/>
      <c r="AM29" s="370"/>
      <c r="AN29" s="368"/>
      <c r="AO29" s="368"/>
      <c r="AP29" s="368"/>
      <c r="AQ29" s="368"/>
      <c r="AR29" s="369"/>
      <c r="AS29" s="371"/>
    </row>
    <row r="30" spans="1:45" ht="49.9" customHeight="1" thickBot="1" x14ac:dyDescent="0.25">
      <c r="A30" s="419">
        <v>19</v>
      </c>
      <c r="B30" s="407" t="s">
        <v>52</v>
      </c>
      <c r="C30" s="367">
        <f t="shared" si="1"/>
        <v>16</v>
      </c>
      <c r="D30" s="373">
        <v>1</v>
      </c>
      <c r="E30" s="352">
        <f>SUM(J30:M30,P30:S30,V30:Y30,AB30:AE30,AH30:AK30,AN30:AQ30,AT30:AW30,AY30:BB30)*15</f>
        <v>75</v>
      </c>
      <c r="F30" s="353">
        <f t="shared" si="4"/>
        <v>0</v>
      </c>
      <c r="G30" s="354">
        <f t="shared" si="4"/>
        <v>0</v>
      </c>
      <c r="H30" s="354">
        <f t="shared" si="4"/>
        <v>0</v>
      </c>
      <c r="I30" s="355">
        <f t="shared" si="4"/>
        <v>75</v>
      </c>
      <c r="J30" s="375"/>
      <c r="K30" s="375"/>
      <c r="L30" s="375"/>
      <c r="M30" s="375"/>
      <c r="N30" s="376"/>
      <c r="O30" s="377"/>
      <c r="P30" s="375"/>
      <c r="Q30" s="375"/>
      <c r="R30" s="375"/>
      <c r="S30" s="375"/>
      <c r="T30" s="376"/>
      <c r="U30" s="378"/>
      <c r="V30" s="375"/>
      <c r="W30" s="375"/>
      <c r="X30" s="375"/>
      <c r="Y30" s="375"/>
      <c r="Z30" s="376"/>
      <c r="AA30" s="377"/>
      <c r="AB30" s="375"/>
      <c r="AC30" s="375"/>
      <c r="AD30" s="375"/>
      <c r="AE30" s="375">
        <v>1</v>
      </c>
      <c r="AF30" s="376"/>
      <c r="AG30" s="378">
        <v>1</v>
      </c>
      <c r="AH30" s="375"/>
      <c r="AI30" s="375"/>
      <c r="AJ30" s="375"/>
      <c r="AK30" s="375">
        <v>2</v>
      </c>
      <c r="AL30" s="376"/>
      <c r="AM30" s="377">
        <v>6</v>
      </c>
      <c r="AN30" s="375"/>
      <c r="AO30" s="375"/>
      <c r="AP30" s="375"/>
      <c r="AQ30" s="375">
        <v>2</v>
      </c>
      <c r="AR30" s="376" t="s">
        <v>36</v>
      </c>
      <c r="AS30" s="378">
        <v>9</v>
      </c>
    </row>
    <row r="31" spans="1:45" ht="49.9" customHeight="1" thickBot="1" x14ac:dyDescent="0.25">
      <c r="A31" s="55" t="s">
        <v>53</v>
      </c>
      <c r="B31" s="389" t="s">
        <v>136</v>
      </c>
      <c r="C31" s="390">
        <f>SUM(C32:C38)</f>
        <v>25</v>
      </c>
      <c r="D31" s="279"/>
      <c r="E31" s="279">
        <f>SUM(E32:E38)</f>
        <v>390</v>
      </c>
      <c r="F31" s="150"/>
      <c r="G31" s="150"/>
      <c r="H31" s="150"/>
      <c r="I31" s="150"/>
      <c r="J31" s="253"/>
      <c r="K31" s="253"/>
      <c r="L31" s="253"/>
      <c r="M31" s="253"/>
      <c r="N31" s="253"/>
      <c r="O31" s="253"/>
      <c r="P31" s="253"/>
      <c r="Q31" s="253"/>
      <c r="R31" s="253"/>
      <c r="S31" s="253"/>
      <c r="T31" s="253"/>
      <c r="U31" s="253"/>
      <c r="V31" s="253"/>
      <c r="W31" s="253"/>
      <c r="X31" s="253"/>
      <c r="Y31" s="253"/>
      <c r="Z31" s="253"/>
      <c r="AA31" s="253"/>
      <c r="AB31" s="253"/>
      <c r="AC31" s="253"/>
      <c r="AD31" s="253"/>
      <c r="AE31" s="253"/>
      <c r="AF31" s="253"/>
      <c r="AG31" s="253"/>
      <c r="AH31" s="253"/>
      <c r="AI31" s="253"/>
      <c r="AJ31" s="253"/>
      <c r="AK31" s="253"/>
      <c r="AL31" s="253"/>
      <c r="AM31" s="253"/>
      <c r="AN31" s="253"/>
      <c r="AO31" s="253"/>
      <c r="AP31" s="253"/>
      <c r="AQ31" s="253"/>
      <c r="AR31" s="253"/>
      <c r="AS31" s="254"/>
    </row>
    <row r="32" spans="1:45" ht="49.9" customHeight="1" x14ac:dyDescent="0.2">
      <c r="A32" s="420">
        <v>20</v>
      </c>
      <c r="B32" s="421" t="s">
        <v>137</v>
      </c>
      <c r="C32" s="422">
        <f t="shared" ref="C32:C38" si="5">SUM(O32+U32+AA32+AG32+AM32+AS32)</f>
        <v>2</v>
      </c>
      <c r="D32" s="423">
        <v>0</v>
      </c>
      <c r="E32" s="424">
        <f t="shared" ref="E32:E40" si="6">SUM(J32:M32,P32:S32,V32:Y32,AB32:AE32,AH32:AK32,AN32:AQ32,AT32:AW32,AY32:BB32)*15</f>
        <v>30</v>
      </c>
      <c r="F32" s="353">
        <f>SUM(J32,P32,V32,AB32,AH32,AN32)*15</f>
        <v>0</v>
      </c>
      <c r="G32" s="354">
        <f>SUM(K32,Q32,W32,AC32,AI32,AO32)*15</f>
        <v>30</v>
      </c>
      <c r="H32" s="354">
        <f>SUM(L32,R32,X32,AD32,AJ32,AP32)*15</f>
        <v>0</v>
      </c>
      <c r="I32" s="355">
        <f>SUM(M32,S32,Y32,AE32,AK32,AQ32)*15</f>
        <v>0</v>
      </c>
      <c r="J32" s="425"/>
      <c r="K32" s="392"/>
      <c r="L32" s="392"/>
      <c r="M32" s="392"/>
      <c r="N32" s="394"/>
      <c r="O32" s="397"/>
      <c r="P32" s="392"/>
      <c r="Q32" s="392">
        <v>2</v>
      </c>
      <c r="R32" s="392"/>
      <c r="S32" s="392"/>
      <c r="T32" s="394"/>
      <c r="U32" s="396">
        <v>2</v>
      </c>
      <c r="V32" s="392"/>
      <c r="W32" s="392"/>
      <c r="X32" s="392"/>
      <c r="Y32" s="392"/>
      <c r="Z32" s="394"/>
      <c r="AA32" s="397"/>
      <c r="AB32" s="392"/>
      <c r="AC32" s="392"/>
      <c r="AD32" s="392"/>
      <c r="AE32" s="392"/>
      <c r="AF32" s="392"/>
      <c r="AG32" s="426"/>
      <c r="AH32" s="392"/>
      <c r="AI32" s="393"/>
      <c r="AJ32" s="393"/>
      <c r="AK32" s="393"/>
      <c r="AL32" s="427"/>
      <c r="AM32" s="395"/>
      <c r="AN32" s="392"/>
      <c r="AO32" s="392"/>
      <c r="AP32" s="392"/>
      <c r="AQ32" s="392"/>
      <c r="AR32" s="394"/>
      <c r="AS32" s="396"/>
    </row>
    <row r="33" spans="1:46" ht="49.9" customHeight="1" x14ac:dyDescent="0.2">
      <c r="A33" s="419">
        <v>21</v>
      </c>
      <c r="B33" s="428" t="s">
        <v>138</v>
      </c>
      <c r="C33" s="422">
        <f>SUM(O33+U33+AA33+AG33+AM33+AS33)</f>
        <v>2</v>
      </c>
      <c r="D33" s="429">
        <v>1</v>
      </c>
      <c r="E33" s="429">
        <f t="shared" si="6"/>
        <v>30</v>
      </c>
      <c r="F33" s="353">
        <f t="shared" ref="F33:I38" si="7">SUM(J33,P33,V33,AB33,AH33,AN33)*15</f>
        <v>30</v>
      </c>
      <c r="G33" s="354">
        <f t="shared" si="7"/>
        <v>0</v>
      </c>
      <c r="H33" s="354">
        <f t="shared" si="7"/>
        <v>0</v>
      </c>
      <c r="I33" s="355">
        <f t="shared" si="7"/>
        <v>0</v>
      </c>
      <c r="J33" s="430"/>
      <c r="K33" s="400"/>
      <c r="L33" s="400"/>
      <c r="M33" s="400"/>
      <c r="N33" s="401"/>
      <c r="O33" s="402"/>
      <c r="P33" s="400">
        <v>2</v>
      </c>
      <c r="Q33" s="400"/>
      <c r="R33" s="400"/>
      <c r="S33" s="400"/>
      <c r="T33" s="401" t="s">
        <v>36</v>
      </c>
      <c r="U33" s="403">
        <v>2</v>
      </c>
      <c r="V33" s="400"/>
      <c r="W33" s="400"/>
      <c r="X33" s="400"/>
      <c r="Y33" s="400"/>
      <c r="Z33" s="431"/>
      <c r="AA33" s="402"/>
      <c r="AB33" s="400"/>
      <c r="AC33" s="400"/>
      <c r="AD33" s="400"/>
      <c r="AE33" s="400"/>
      <c r="AF33" s="400"/>
      <c r="AG33" s="403"/>
      <c r="AH33" s="400"/>
      <c r="AI33" s="400"/>
      <c r="AJ33" s="400"/>
      <c r="AK33" s="400"/>
      <c r="AL33" s="401"/>
      <c r="AM33" s="402"/>
      <c r="AN33" s="404"/>
      <c r="AO33" s="400"/>
      <c r="AP33" s="400"/>
      <c r="AQ33" s="400"/>
      <c r="AR33" s="401"/>
      <c r="AS33" s="403"/>
    </row>
    <row r="34" spans="1:46" ht="49.9" customHeight="1" x14ac:dyDescent="0.2">
      <c r="A34" s="419">
        <v>22</v>
      </c>
      <c r="B34" s="513" t="s">
        <v>139</v>
      </c>
      <c r="C34" s="422">
        <f>SUM(O34+U34+AA34+AG34+AM34+AS34)</f>
        <v>1</v>
      </c>
      <c r="D34" s="429">
        <v>0</v>
      </c>
      <c r="E34" s="429">
        <f t="shared" si="6"/>
        <v>30</v>
      </c>
      <c r="F34" s="353">
        <f t="shared" si="7"/>
        <v>0</v>
      </c>
      <c r="G34" s="354">
        <f t="shared" si="7"/>
        <v>30</v>
      </c>
      <c r="H34" s="354">
        <f t="shared" si="7"/>
        <v>0</v>
      </c>
      <c r="I34" s="355">
        <f t="shared" si="7"/>
        <v>0</v>
      </c>
      <c r="J34" s="430"/>
      <c r="K34" s="400"/>
      <c r="L34" s="400"/>
      <c r="M34" s="400"/>
      <c r="N34" s="401"/>
      <c r="O34" s="402"/>
      <c r="P34" s="400"/>
      <c r="Q34" s="400"/>
      <c r="R34" s="400"/>
      <c r="S34" s="400"/>
      <c r="T34" s="401"/>
      <c r="U34" s="403"/>
      <c r="V34" s="400"/>
      <c r="W34" s="400">
        <v>2</v>
      </c>
      <c r="X34" s="400"/>
      <c r="Y34" s="400"/>
      <c r="Z34" s="431"/>
      <c r="AA34" s="402">
        <v>1</v>
      </c>
      <c r="AB34" s="400"/>
      <c r="AC34" s="400"/>
      <c r="AD34" s="400"/>
      <c r="AE34" s="400"/>
      <c r="AF34" s="400"/>
      <c r="AG34" s="403"/>
      <c r="AH34" s="400"/>
      <c r="AI34" s="400"/>
      <c r="AJ34" s="400"/>
      <c r="AK34" s="400"/>
      <c r="AL34" s="401"/>
      <c r="AM34" s="402"/>
      <c r="AN34" s="404"/>
      <c r="AO34" s="432"/>
      <c r="AP34" s="400"/>
      <c r="AQ34" s="400"/>
      <c r="AR34" s="401"/>
      <c r="AS34" s="433"/>
    </row>
    <row r="35" spans="1:46" ht="49.9" customHeight="1" x14ac:dyDescent="0.2">
      <c r="A35" s="419">
        <v>23</v>
      </c>
      <c r="B35" s="428" t="s">
        <v>140</v>
      </c>
      <c r="C35" s="422">
        <f t="shared" si="5"/>
        <v>2</v>
      </c>
      <c r="D35" s="429">
        <v>0</v>
      </c>
      <c r="E35" s="429">
        <f t="shared" si="6"/>
        <v>30</v>
      </c>
      <c r="F35" s="353">
        <f t="shared" si="7"/>
        <v>0</v>
      </c>
      <c r="G35" s="354">
        <f t="shared" si="7"/>
        <v>30</v>
      </c>
      <c r="H35" s="354">
        <f t="shared" si="7"/>
        <v>0</v>
      </c>
      <c r="I35" s="355">
        <f t="shared" si="7"/>
        <v>0</v>
      </c>
      <c r="J35" s="430"/>
      <c r="K35" s="400"/>
      <c r="L35" s="432"/>
      <c r="M35" s="400"/>
      <c r="N35" s="401"/>
      <c r="O35" s="434"/>
      <c r="P35" s="400"/>
      <c r="Q35" s="432"/>
      <c r="R35" s="400"/>
      <c r="S35" s="400"/>
      <c r="T35" s="401"/>
      <c r="U35" s="403"/>
      <c r="V35" s="400"/>
      <c r="W35" s="400">
        <v>2</v>
      </c>
      <c r="X35" s="400"/>
      <c r="Y35" s="400"/>
      <c r="Z35" s="431"/>
      <c r="AA35" s="402">
        <v>2</v>
      </c>
      <c r="AB35" s="400"/>
      <c r="AC35" s="400"/>
      <c r="AD35" s="400"/>
      <c r="AE35" s="400"/>
      <c r="AF35" s="400"/>
      <c r="AG35" s="403"/>
      <c r="AH35" s="400"/>
      <c r="AI35" s="400"/>
      <c r="AJ35" s="400"/>
      <c r="AK35" s="400"/>
      <c r="AL35" s="401"/>
      <c r="AM35" s="402"/>
      <c r="AN35" s="404"/>
      <c r="AO35" s="400"/>
      <c r="AP35" s="400"/>
      <c r="AQ35" s="400"/>
      <c r="AR35" s="401"/>
      <c r="AS35" s="403"/>
    </row>
    <row r="36" spans="1:46" ht="49.9" customHeight="1" x14ac:dyDescent="0.2">
      <c r="A36" s="419">
        <v>24</v>
      </c>
      <c r="B36" s="428" t="s">
        <v>141</v>
      </c>
      <c r="C36" s="422">
        <f t="shared" si="5"/>
        <v>8</v>
      </c>
      <c r="D36" s="435">
        <v>0</v>
      </c>
      <c r="E36" s="429">
        <f t="shared" si="6"/>
        <v>120</v>
      </c>
      <c r="F36" s="353">
        <f t="shared" si="7"/>
        <v>0</v>
      </c>
      <c r="G36" s="354">
        <f t="shared" si="7"/>
        <v>120</v>
      </c>
      <c r="H36" s="354">
        <f t="shared" si="7"/>
        <v>0</v>
      </c>
      <c r="I36" s="355">
        <f t="shared" si="7"/>
        <v>0</v>
      </c>
      <c r="J36" s="430"/>
      <c r="K36" s="400"/>
      <c r="L36" s="400"/>
      <c r="M36" s="400"/>
      <c r="N36" s="401"/>
      <c r="O36" s="402"/>
      <c r="P36" s="404"/>
      <c r="Q36" s="400"/>
      <c r="R36" s="400"/>
      <c r="S36" s="400"/>
      <c r="T36" s="401"/>
      <c r="U36" s="403"/>
      <c r="V36" s="436"/>
      <c r="W36" s="400">
        <v>2</v>
      </c>
      <c r="X36" s="400"/>
      <c r="Y36" s="400"/>
      <c r="Z36" s="431"/>
      <c r="AA36" s="402">
        <v>2</v>
      </c>
      <c r="AB36" s="404"/>
      <c r="AC36" s="400">
        <v>2</v>
      </c>
      <c r="AD36" s="400"/>
      <c r="AE36" s="400"/>
      <c r="AF36" s="401"/>
      <c r="AG36" s="403">
        <v>2</v>
      </c>
      <c r="AH36" s="404"/>
      <c r="AI36" s="400">
        <v>4</v>
      </c>
      <c r="AJ36" s="400"/>
      <c r="AK36" s="400"/>
      <c r="AL36" s="401" t="s">
        <v>36</v>
      </c>
      <c r="AM36" s="402">
        <v>4</v>
      </c>
      <c r="AN36" s="404"/>
      <c r="AO36" s="400"/>
      <c r="AP36" s="400"/>
      <c r="AQ36" s="400"/>
      <c r="AR36" s="400"/>
      <c r="AS36" s="403"/>
    </row>
    <row r="37" spans="1:46" ht="49.9" customHeight="1" x14ac:dyDescent="0.2">
      <c r="A37" s="419">
        <v>25</v>
      </c>
      <c r="B37" s="428" t="s">
        <v>142</v>
      </c>
      <c r="C37" s="422">
        <f t="shared" si="5"/>
        <v>8</v>
      </c>
      <c r="D37" s="435">
        <v>0</v>
      </c>
      <c r="E37" s="429">
        <f t="shared" si="6"/>
        <v>120</v>
      </c>
      <c r="F37" s="353">
        <f t="shared" si="7"/>
        <v>0</v>
      </c>
      <c r="G37" s="354">
        <f t="shared" si="7"/>
        <v>120</v>
      </c>
      <c r="H37" s="354">
        <f t="shared" si="7"/>
        <v>0</v>
      </c>
      <c r="I37" s="355">
        <f t="shared" si="7"/>
        <v>0</v>
      </c>
      <c r="J37" s="430"/>
      <c r="K37" s="437"/>
      <c r="L37" s="437"/>
      <c r="M37" s="400"/>
      <c r="N37" s="401"/>
      <c r="O37" s="438"/>
      <c r="P37" s="439"/>
      <c r="Q37" s="437"/>
      <c r="R37" s="437"/>
      <c r="S37" s="400"/>
      <c r="T37" s="431"/>
      <c r="U37" s="403"/>
      <c r="V37" s="430"/>
      <c r="W37" s="437">
        <v>2</v>
      </c>
      <c r="X37" s="437"/>
      <c r="Y37" s="400"/>
      <c r="Z37" s="401"/>
      <c r="AA37" s="438">
        <v>2</v>
      </c>
      <c r="AB37" s="439"/>
      <c r="AC37" s="437">
        <v>2</v>
      </c>
      <c r="AD37" s="437"/>
      <c r="AE37" s="437"/>
      <c r="AF37" s="400"/>
      <c r="AG37" s="403">
        <v>2</v>
      </c>
      <c r="AH37" s="430"/>
      <c r="AI37" s="437">
        <v>4</v>
      </c>
      <c r="AJ37" s="437"/>
      <c r="AK37" s="400"/>
      <c r="AL37" s="401" t="s">
        <v>36</v>
      </c>
      <c r="AM37" s="438">
        <v>4</v>
      </c>
      <c r="AN37" s="439"/>
      <c r="AO37" s="440"/>
      <c r="AP37" s="437"/>
      <c r="AQ37" s="400"/>
      <c r="AR37" s="401"/>
      <c r="AS37" s="433"/>
    </row>
    <row r="38" spans="1:46" ht="49.9" customHeight="1" thickBot="1" x14ac:dyDescent="0.25">
      <c r="A38" s="419">
        <v>26</v>
      </c>
      <c r="B38" s="428" t="s">
        <v>143</v>
      </c>
      <c r="C38" s="422">
        <f t="shared" si="5"/>
        <v>2</v>
      </c>
      <c r="D38" s="429">
        <v>0</v>
      </c>
      <c r="E38" s="429">
        <f t="shared" si="6"/>
        <v>30</v>
      </c>
      <c r="F38" s="353">
        <f t="shared" si="7"/>
        <v>0</v>
      </c>
      <c r="G38" s="354">
        <f t="shared" si="7"/>
        <v>0</v>
      </c>
      <c r="H38" s="354">
        <f t="shared" si="7"/>
        <v>30</v>
      </c>
      <c r="I38" s="355">
        <f t="shared" si="7"/>
        <v>0</v>
      </c>
      <c r="J38" s="430"/>
      <c r="K38" s="437"/>
      <c r="L38" s="437"/>
      <c r="M38" s="400"/>
      <c r="N38" s="401"/>
      <c r="O38" s="438"/>
      <c r="P38" s="439"/>
      <c r="Q38" s="437"/>
      <c r="R38" s="437"/>
      <c r="S38" s="400"/>
      <c r="T38" s="401"/>
      <c r="U38" s="403"/>
      <c r="V38" s="430"/>
      <c r="W38" s="437"/>
      <c r="X38" s="437"/>
      <c r="Y38" s="400"/>
      <c r="Z38" s="401"/>
      <c r="AA38" s="438"/>
      <c r="AB38" s="439"/>
      <c r="AC38" s="437"/>
      <c r="AD38" s="437">
        <v>2</v>
      </c>
      <c r="AE38" s="440"/>
      <c r="AF38" s="432"/>
      <c r="AG38" s="403">
        <v>2</v>
      </c>
      <c r="AH38" s="441"/>
      <c r="AI38" s="437"/>
      <c r="AJ38" s="440"/>
      <c r="AK38" s="432"/>
      <c r="AL38" s="401"/>
      <c r="AM38" s="438"/>
      <c r="AN38" s="439"/>
      <c r="AO38" s="437"/>
      <c r="AP38" s="437"/>
      <c r="AQ38" s="400"/>
      <c r="AR38" s="401"/>
      <c r="AS38" s="403"/>
    </row>
    <row r="39" spans="1:46" s="60" customFormat="1" ht="49.9" customHeight="1" thickBot="1" x14ac:dyDescent="0.25">
      <c r="A39" s="55" t="s">
        <v>36</v>
      </c>
      <c r="B39" s="443" t="s">
        <v>116</v>
      </c>
      <c r="C39" s="279">
        <f>SUM(C40:C40)</f>
        <v>26</v>
      </c>
      <c r="D39" s="279"/>
      <c r="E39" s="279">
        <f>SUM(E40:E40)</f>
        <v>720</v>
      </c>
      <c r="F39" s="150"/>
      <c r="G39" s="150"/>
      <c r="H39" s="150"/>
      <c r="I39" s="150"/>
      <c r="J39" s="150"/>
      <c r="K39" s="150"/>
      <c r="L39" s="150"/>
      <c r="M39" s="150"/>
      <c r="N39" s="150"/>
      <c r="O39" s="151"/>
      <c r="P39" s="150"/>
      <c r="Q39" s="150"/>
      <c r="R39" s="150"/>
      <c r="S39" s="150"/>
      <c r="T39" s="150"/>
      <c r="U39" s="150"/>
      <c r="V39" s="150"/>
      <c r="W39" s="150"/>
      <c r="X39" s="150"/>
      <c r="Y39" s="150"/>
      <c r="Z39" s="150"/>
      <c r="AA39" s="150"/>
      <c r="AB39" s="150"/>
      <c r="AC39" s="150"/>
      <c r="AD39" s="150"/>
      <c r="AE39" s="150"/>
      <c r="AF39" s="150"/>
      <c r="AG39" s="150"/>
      <c r="AH39" s="150"/>
      <c r="AI39" s="150"/>
      <c r="AJ39" s="150"/>
      <c r="AK39" s="150"/>
      <c r="AL39" s="150"/>
      <c r="AM39" s="150"/>
      <c r="AN39" s="150"/>
      <c r="AO39" s="150"/>
      <c r="AP39" s="150"/>
      <c r="AQ39" s="150"/>
      <c r="AR39" s="150"/>
      <c r="AS39" s="152"/>
    </row>
    <row r="40" spans="1:46" ht="49.9" customHeight="1" thickBot="1" x14ac:dyDescent="0.25">
      <c r="A40" s="444">
        <v>27</v>
      </c>
      <c r="B40" s="445" t="s">
        <v>144</v>
      </c>
      <c r="C40" s="446">
        <f>O40+U40+AA40+AG40+AM40+AS40</f>
        <v>26</v>
      </c>
      <c r="D40" s="447"/>
      <c r="E40" s="442">
        <f t="shared" si="6"/>
        <v>720</v>
      </c>
      <c r="F40" s="448">
        <f>SUM(J40,P40,V40,AB40,AH40,AN40,AT40,AY40)*15</f>
        <v>0</v>
      </c>
      <c r="G40" s="449">
        <f>SUM(K40,Q40,W40,AC40,AI40,AO40,AU40,AZ40)*15</f>
        <v>0</v>
      </c>
      <c r="H40" s="449">
        <f>SUM(L40,R40,X40,AD40,AJ40,AP40,AV40,BA40)*15</f>
        <v>0</v>
      </c>
      <c r="I40" s="450">
        <f>SUM(M40,S40,Y40,AE40,AK40,AQ40,AW40,BB40)*15</f>
        <v>720</v>
      </c>
      <c r="J40" s="451"/>
      <c r="K40" s="452"/>
      <c r="L40" s="452"/>
      <c r="M40" s="453"/>
      <c r="N40" s="454"/>
      <c r="O40" s="455"/>
      <c r="P40" s="456"/>
      <c r="Q40" s="452"/>
      <c r="R40" s="452"/>
      <c r="S40" s="453"/>
      <c r="T40" s="454"/>
      <c r="U40" s="457"/>
      <c r="V40" s="451"/>
      <c r="W40" s="452"/>
      <c r="X40" s="452"/>
      <c r="Y40" s="453"/>
      <c r="Z40" s="454"/>
      <c r="AA40" s="455"/>
      <c r="AB40" s="456"/>
      <c r="AC40" s="452"/>
      <c r="AD40" s="452"/>
      <c r="AE40" s="453"/>
      <c r="AF40" s="454"/>
      <c r="AG40" s="457"/>
      <c r="AH40" s="451"/>
      <c r="AI40" s="452"/>
      <c r="AJ40" s="452"/>
      <c r="AK40" s="453">
        <v>16</v>
      </c>
      <c r="AL40" s="454"/>
      <c r="AM40" s="455">
        <v>9</v>
      </c>
      <c r="AN40" s="456"/>
      <c r="AO40" s="452"/>
      <c r="AP40" s="452"/>
      <c r="AQ40" s="453">
        <v>32</v>
      </c>
      <c r="AR40" s="454"/>
      <c r="AS40" s="458">
        <v>17</v>
      </c>
    </row>
    <row r="41" spans="1:46" ht="49.9" customHeight="1" thickBot="1" x14ac:dyDescent="0.25">
      <c r="A41" s="145"/>
      <c r="B41" s="146"/>
      <c r="C41" s="459"/>
      <c r="D41" s="279"/>
      <c r="E41" s="279"/>
      <c r="F41" s="150"/>
      <c r="G41" s="150"/>
      <c r="H41" s="150"/>
      <c r="I41" s="150"/>
      <c r="J41" s="460"/>
      <c r="K41" s="150"/>
      <c r="L41" s="150"/>
      <c r="M41" s="150"/>
      <c r="N41" s="55" t="s">
        <v>36</v>
      </c>
      <c r="O41" s="461" t="s">
        <v>9</v>
      </c>
      <c r="P41" s="150"/>
      <c r="Q41" s="150"/>
      <c r="R41" s="150"/>
      <c r="S41" s="150"/>
      <c r="T41" s="55" t="s">
        <v>36</v>
      </c>
      <c r="U41" s="462" t="s">
        <v>9</v>
      </c>
      <c r="V41" s="150"/>
      <c r="W41" s="150"/>
      <c r="X41" s="150"/>
      <c r="Y41" s="150"/>
      <c r="Z41" s="55" t="s">
        <v>36</v>
      </c>
      <c r="AA41" s="463" t="s">
        <v>9</v>
      </c>
      <c r="AB41" s="150"/>
      <c r="AC41" s="150"/>
      <c r="AD41" s="150"/>
      <c r="AE41" s="150"/>
      <c r="AF41" s="55" t="s">
        <v>36</v>
      </c>
      <c r="AG41" s="462" t="s">
        <v>9</v>
      </c>
      <c r="AH41" s="150"/>
      <c r="AI41" s="150"/>
      <c r="AJ41" s="150"/>
      <c r="AK41" s="150"/>
      <c r="AL41" s="55" t="s">
        <v>36</v>
      </c>
      <c r="AM41" s="463" t="s">
        <v>9</v>
      </c>
      <c r="AN41" s="150"/>
      <c r="AO41" s="150"/>
      <c r="AP41" s="150"/>
      <c r="AQ41" s="150"/>
      <c r="AR41" s="55" t="s">
        <v>36</v>
      </c>
      <c r="AS41" s="462" t="s">
        <v>9</v>
      </c>
    </row>
    <row r="42" spans="1:46" ht="49.9" customHeight="1" thickBot="1" x14ac:dyDescent="0.25">
      <c r="A42" s="145"/>
      <c r="B42" s="347" t="s">
        <v>118</v>
      </c>
      <c r="C42" s="279">
        <f>C39+C31+C19+C14+C9</f>
        <v>187</v>
      </c>
      <c r="D42" s="279">
        <f>SUM(D10:D38)</f>
        <v>16</v>
      </c>
      <c r="E42" s="279">
        <f>E31+E19+E14+E9+E40</f>
        <v>2925</v>
      </c>
      <c r="F42" s="464">
        <f>+SUM(F10:F39)</f>
        <v>262.5</v>
      </c>
      <c r="G42" s="465">
        <f>+SUM(G10:G39)</f>
        <v>1740</v>
      </c>
      <c r="H42" s="465">
        <f>+SUM(H10:H39)</f>
        <v>90</v>
      </c>
      <c r="I42" s="149">
        <f>+SUM(I10:I40)</f>
        <v>832.5</v>
      </c>
      <c r="J42" s="466">
        <f>SUM(J10:J38)</f>
        <v>2</v>
      </c>
      <c r="K42" s="464">
        <f>SUM(K10:K38)</f>
        <v>24</v>
      </c>
      <c r="L42" s="464">
        <f>SUM(L10:L38)</f>
        <v>4</v>
      </c>
      <c r="M42" s="467">
        <f>SUM(M10:M38)</f>
        <v>0</v>
      </c>
      <c r="N42" s="55">
        <v>0</v>
      </c>
      <c r="O42" s="55">
        <f>SUM(O10:O39)</f>
        <v>30</v>
      </c>
      <c r="P42" s="464">
        <f>SUM(P10:P38)</f>
        <v>6.6</v>
      </c>
      <c r="Q42" s="464">
        <f>SUM(Q10:Q38)</f>
        <v>24</v>
      </c>
      <c r="R42" s="464">
        <f>SUM(R10:R38)</f>
        <v>0</v>
      </c>
      <c r="S42" s="464">
        <f>SUM(S10:S38)</f>
        <v>0.4</v>
      </c>
      <c r="T42" s="55">
        <v>3</v>
      </c>
      <c r="U42" s="468">
        <f>SUM(U10:U40)</f>
        <v>30.5</v>
      </c>
      <c r="V42" s="464">
        <f>SUM(V10:V38)</f>
        <v>6.3</v>
      </c>
      <c r="W42" s="464">
        <f>SUM(W10:W38)</f>
        <v>24</v>
      </c>
      <c r="X42" s="464">
        <f>SUM(X10:X38)</f>
        <v>0</v>
      </c>
      <c r="Y42" s="464">
        <f>SUM(Y10:Y40)</f>
        <v>0.7</v>
      </c>
      <c r="Z42" s="55">
        <v>2</v>
      </c>
      <c r="AA42" s="469">
        <f>SUM(AA10:AA40)</f>
        <v>31.5</v>
      </c>
      <c r="AB42" s="464">
        <f>SUM(AB10:AB38)</f>
        <v>2.2999999999999998</v>
      </c>
      <c r="AC42" s="464">
        <f>SUM(AC10:AC38)</f>
        <v>22</v>
      </c>
      <c r="AD42" s="464">
        <f>SUM(AD10:AD38)</f>
        <v>2</v>
      </c>
      <c r="AE42" s="464">
        <f>SUM(AE10:AE40)</f>
        <v>1.7</v>
      </c>
      <c r="AF42" s="55">
        <v>3</v>
      </c>
      <c r="AG42" s="468">
        <f>SUM(AG10:AG40)</f>
        <v>29.5</v>
      </c>
      <c r="AH42" s="464">
        <f>SUM(AH10:AH38)</f>
        <v>0.3</v>
      </c>
      <c r="AI42" s="464">
        <f>SUM(AI10:AI38)</f>
        <v>22</v>
      </c>
      <c r="AJ42" s="464">
        <f>SUM(AJ10:AJ38)</f>
        <v>0</v>
      </c>
      <c r="AK42" s="464">
        <f>SUM(AK10:AK40)</f>
        <v>18.7</v>
      </c>
      <c r="AL42" s="55">
        <v>3</v>
      </c>
      <c r="AM42" s="469">
        <f>SUM(AM10:AM40)</f>
        <v>39.5</v>
      </c>
      <c r="AN42" s="464">
        <f>SUM(AN10:AN38)</f>
        <v>0</v>
      </c>
      <c r="AO42" s="464">
        <f>SUM(AO10:AO38)</f>
        <v>0</v>
      </c>
      <c r="AP42" s="464">
        <f>SUM(AP10:AP38)</f>
        <v>0</v>
      </c>
      <c r="AQ42" s="464">
        <f>SUM(AQ10:AQ40)</f>
        <v>34</v>
      </c>
      <c r="AR42" s="55">
        <v>5</v>
      </c>
      <c r="AS42" s="470">
        <f>SUM(AS10:AS40)</f>
        <v>26</v>
      </c>
    </row>
    <row r="43" spans="1:46" ht="49.9" customHeight="1" thickBot="1" x14ac:dyDescent="0.25">
      <c r="A43" s="471"/>
      <c r="B43" s="472" t="s">
        <v>75</v>
      </c>
      <c r="C43" s="472"/>
      <c r="D43" s="473"/>
      <c r="E43" s="474"/>
      <c r="F43" s="473"/>
      <c r="G43" s="473"/>
      <c r="H43" s="473"/>
      <c r="I43" s="473"/>
      <c r="J43" s="475"/>
      <c r="K43" s="476">
        <f>SUM(J42:M42)</f>
        <v>30</v>
      </c>
      <c r="L43" s="476"/>
      <c r="M43" s="477"/>
      <c r="N43" s="476"/>
      <c r="O43" s="478"/>
      <c r="P43" s="474"/>
      <c r="Q43" s="476">
        <f>SUM(P42:S42)</f>
        <v>31</v>
      </c>
      <c r="R43" s="476"/>
      <c r="S43" s="476"/>
      <c r="T43" s="476"/>
      <c r="U43" s="479"/>
      <c r="V43" s="474"/>
      <c r="W43" s="476">
        <f>SUM(V42:Y42)</f>
        <v>31</v>
      </c>
      <c r="X43" s="476"/>
      <c r="Y43" s="476"/>
      <c r="Z43" s="476"/>
      <c r="AA43" s="480"/>
      <c r="AB43" s="473"/>
      <c r="AC43" s="476">
        <f>SUM(AB42:AE42)</f>
        <v>28</v>
      </c>
      <c r="AD43" s="476"/>
      <c r="AE43" s="476"/>
      <c r="AF43" s="476"/>
      <c r="AG43" s="481"/>
      <c r="AH43" s="473"/>
      <c r="AI43" s="476">
        <f>SUM(AH42:AK42)</f>
        <v>41</v>
      </c>
      <c r="AJ43" s="476"/>
      <c r="AK43" s="476"/>
      <c r="AL43" s="476"/>
      <c r="AM43" s="478"/>
      <c r="AN43" s="474"/>
      <c r="AO43" s="482">
        <f>SUM(AN42:AQ42)</f>
        <v>34</v>
      </c>
      <c r="AP43" s="476"/>
      <c r="AQ43" s="476"/>
      <c r="AR43" s="476"/>
      <c r="AS43" s="479"/>
    </row>
    <row r="44" spans="1:46" ht="49.9" customHeight="1" thickTop="1" x14ac:dyDescent="0.25">
      <c r="A44" s="310"/>
      <c r="B44" s="311"/>
      <c r="C44" s="311"/>
      <c r="D44" s="483"/>
      <c r="E44" s="484"/>
      <c r="F44" s="484"/>
      <c r="G44" s="484"/>
      <c r="H44" s="484"/>
      <c r="I44" s="484"/>
      <c r="J44" s="484"/>
      <c r="K44" s="484"/>
      <c r="L44" s="484"/>
      <c r="M44" s="484"/>
      <c r="N44" s="484"/>
      <c r="O44" s="484"/>
      <c r="P44" s="484"/>
      <c r="Q44" s="484"/>
      <c r="R44" s="484"/>
      <c r="S44" s="484"/>
      <c r="T44" s="484"/>
      <c r="U44" s="484"/>
      <c r="V44" s="484"/>
      <c r="W44" s="484"/>
      <c r="X44" s="484"/>
      <c r="Y44" s="484"/>
      <c r="Z44" s="484"/>
      <c r="AA44" s="485"/>
      <c r="AB44" s="309"/>
      <c r="AC44" s="309"/>
      <c r="AD44" s="309"/>
      <c r="AE44" s="309"/>
      <c r="AF44" s="309"/>
      <c r="AG44" s="309"/>
      <c r="AH44" s="309"/>
      <c r="AI44" s="309"/>
      <c r="AJ44" s="309"/>
      <c r="AK44" s="309"/>
      <c r="AL44" s="309"/>
      <c r="AM44" s="486"/>
      <c r="AN44" s="238" t="s">
        <v>77</v>
      </c>
      <c r="AO44" s="238"/>
      <c r="AP44" s="238"/>
      <c r="AQ44" s="238"/>
      <c r="AR44" s="238"/>
      <c r="AS44" s="487"/>
      <c r="AT44" s="236"/>
    </row>
    <row r="45" spans="1:46" ht="49.9" customHeight="1" thickBot="1" x14ac:dyDescent="0.3">
      <c r="A45" s="310"/>
      <c r="B45" s="311"/>
      <c r="C45" s="311"/>
      <c r="D45" s="488"/>
      <c r="E45" s="489"/>
      <c r="F45" s="490"/>
      <c r="G45" s="491"/>
      <c r="H45" s="489"/>
      <c r="I45" s="489"/>
      <c r="J45" s="489"/>
      <c r="K45" s="489"/>
      <c r="L45" s="492"/>
      <c r="M45" s="493"/>
      <c r="N45" s="493"/>
      <c r="O45" s="493"/>
      <c r="P45" s="493"/>
      <c r="Q45" s="493"/>
      <c r="R45" s="493"/>
      <c r="S45" s="493"/>
      <c r="T45" s="493"/>
      <c r="U45" s="493"/>
      <c r="V45" s="493"/>
      <c r="W45" s="493"/>
      <c r="X45" s="493"/>
      <c r="Y45" s="493"/>
      <c r="Z45" s="493"/>
      <c r="AA45" s="494"/>
      <c r="AB45" s="495" t="s">
        <v>145</v>
      </c>
      <c r="AC45" s="495"/>
      <c r="AD45" s="495"/>
      <c r="AE45" s="495"/>
      <c r="AF45" s="495"/>
      <c r="AG45" s="495"/>
      <c r="AH45" s="495"/>
      <c r="AI45" s="495"/>
      <c r="AJ45" s="495"/>
      <c r="AK45" s="495"/>
      <c r="AL45" s="495"/>
      <c r="AM45" s="496"/>
      <c r="AN45" s="238" t="s">
        <v>120</v>
      </c>
      <c r="AO45" s="238"/>
      <c r="AP45" s="238"/>
      <c r="AQ45" s="238"/>
      <c r="AR45" s="238"/>
      <c r="AS45" s="487"/>
    </row>
    <row r="46" spans="1:46" ht="49.9" customHeight="1" x14ac:dyDescent="0.25">
      <c r="A46" s="310"/>
      <c r="B46" s="311"/>
      <c r="C46" s="311"/>
      <c r="D46" s="497"/>
      <c r="E46" s="309"/>
      <c r="F46" s="498"/>
      <c r="G46" s="678"/>
      <c r="H46" s="679"/>
      <c r="I46" s="499"/>
      <c r="J46" s="499"/>
      <c r="K46" s="499"/>
      <c r="L46" s="500"/>
      <c r="M46" s="501"/>
      <c r="N46" s="501"/>
      <c r="O46" s="501"/>
      <c r="P46" s="501"/>
      <c r="Q46" s="501"/>
      <c r="R46" s="501"/>
      <c r="S46" s="501"/>
      <c r="T46" s="501"/>
      <c r="U46" s="501"/>
      <c r="V46" s="501"/>
      <c r="W46" s="501"/>
      <c r="X46" s="501"/>
      <c r="Y46" s="501"/>
      <c r="Z46" s="501"/>
      <c r="AA46" s="502"/>
      <c r="AB46" s="309"/>
      <c r="AC46" s="503"/>
      <c r="AD46" s="309"/>
      <c r="AE46" s="309"/>
      <c r="AF46" s="309"/>
      <c r="AG46" s="309"/>
      <c r="AH46" s="309"/>
      <c r="AI46" s="309"/>
      <c r="AJ46" s="309"/>
      <c r="AK46" s="309"/>
      <c r="AL46" s="309"/>
      <c r="AM46" s="486"/>
      <c r="AN46" s="238" t="s">
        <v>84</v>
      </c>
      <c r="AO46" s="238"/>
      <c r="AP46" s="238" t="s">
        <v>146</v>
      </c>
      <c r="AQ46" s="238"/>
      <c r="AR46" s="238"/>
      <c r="AS46" s="487"/>
    </row>
    <row r="47" spans="1:46" ht="47.25" customHeight="1" x14ac:dyDescent="0.25">
      <c r="A47" s="504"/>
      <c r="B47" s="314"/>
      <c r="C47" s="314"/>
      <c r="D47" s="505"/>
      <c r="E47" s="506"/>
      <c r="F47" s="507"/>
      <c r="G47" s="680"/>
      <c r="H47" s="681"/>
      <c r="I47" s="588"/>
      <c r="J47" s="588"/>
      <c r="K47" s="93"/>
      <c r="L47" s="680"/>
      <c r="M47" s="681"/>
      <c r="N47" s="681"/>
      <c r="O47" s="681"/>
      <c r="P47" s="681"/>
      <c r="Q47" s="681"/>
      <c r="R47" s="681"/>
      <c r="S47" s="681"/>
      <c r="T47" s="681"/>
      <c r="U47" s="681"/>
      <c r="V47" s="681"/>
      <c r="W47" s="681"/>
      <c r="X47" s="681"/>
      <c r="Y47" s="681"/>
      <c r="Z47" s="681"/>
      <c r="AA47" s="682"/>
      <c r="AB47" s="506"/>
      <c r="AC47" s="506"/>
      <c r="AD47" s="506"/>
      <c r="AE47" s="506"/>
      <c r="AF47" s="506"/>
      <c r="AG47" s="506"/>
      <c r="AH47" s="506"/>
      <c r="AI47" s="506"/>
      <c r="AJ47" s="506"/>
      <c r="AK47" s="506"/>
      <c r="AL47" s="506"/>
      <c r="AM47" s="508"/>
      <c r="AN47" s="506"/>
      <c r="AO47" s="506"/>
      <c r="AP47" s="506"/>
      <c r="AQ47" s="506"/>
      <c r="AR47" s="506"/>
      <c r="AS47" s="509"/>
    </row>
    <row r="48" spans="1:46" ht="49.5" hidden="1" customHeight="1" x14ac:dyDescent="0.25">
      <c r="A48" s="312"/>
      <c r="B48" s="311"/>
      <c r="C48" s="311"/>
      <c r="D48" s="510"/>
      <c r="E48" s="311"/>
      <c r="F48" s="313"/>
      <c r="G48" s="683"/>
      <c r="H48" s="684"/>
      <c r="I48" s="589"/>
      <c r="J48" s="589"/>
      <c r="K48" s="511"/>
      <c r="L48" s="683"/>
      <c r="M48" s="684"/>
      <c r="N48" s="684"/>
      <c r="O48" s="684"/>
      <c r="P48" s="684"/>
      <c r="Q48" s="684"/>
      <c r="R48" s="684"/>
      <c r="S48" s="684"/>
      <c r="T48" s="684"/>
      <c r="U48" s="684"/>
      <c r="V48" s="684"/>
      <c r="W48" s="684"/>
      <c r="X48" s="684"/>
      <c r="Y48" s="684"/>
      <c r="Z48" s="684"/>
      <c r="AA48" s="685"/>
      <c r="AB48" s="311"/>
      <c r="AC48" s="311"/>
      <c r="AD48" s="311"/>
      <c r="AE48" s="311"/>
      <c r="AF48" s="311"/>
      <c r="AG48" s="311"/>
      <c r="AH48" s="311"/>
      <c r="AI48" s="311"/>
      <c r="AJ48" s="311"/>
      <c r="AK48" s="311"/>
      <c r="AL48" s="311"/>
      <c r="AM48" s="316"/>
      <c r="AO48" s="311"/>
      <c r="AP48" s="311"/>
      <c r="AQ48" s="311"/>
      <c r="AR48" s="311"/>
      <c r="AS48" s="315"/>
    </row>
    <row r="49" spans="1:45" ht="49.5" hidden="1" customHeight="1" x14ac:dyDescent="0.25">
      <c r="A49" s="312"/>
      <c r="B49" s="311"/>
      <c r="C49" s="311"/>
      <c r="D49" s="510"/>
      <c r="E49" s="311"/>
      <c r="F49" s="313"/>
      <c r="G49" s="662"/>
      <c r="H49" s="663"/>
      <c r="I49" s="586"/>
      <c r="J49" s="586"/>
      <c r="K49" s="586"/>
      <c r="L49" s="672"/>
      <c r="M49" s="673"/>
      <c r="N49" s="673"/>
      <c r="O49" s="673"/>
      <c r="P49" s="673"/>
      <c r="Q49" s="673"/>
      <c r="R49" s="673"/>
      <c r="S49" s="673"/>
      <c r="T49" s="673"/>
      <c r="U49" s="673"/>
      <c r="V49" s="673"/>
      <c r="W49" s="673"/>
      <c r="X49" s="673"/>
      <c r="Y49" s="673"/>
      <c r="Z49" s="673"/>
      <c r="AA49" s="674"/>
      <c r="AB49" s="311"/>
      <c r="AC49" s="311"/>
      <c r="AD49" s="311"/>
      <c r="AE49" s="311"/>
      <c r="AF49" s="311"/>
      <c r="AG49" s="311"/>
      <c r="AH49" s="311"/>
      <c r="AI49" s="311"/>
      <c r="AJ49" s="311"/>
      <c r="AK49" s="311"/>
      <c r="AL49" s="311"/>
      <c r="AM49" s="316"/>
      <c r="AO49" s="311"/>
      <c r="AP49" s="311"/>
      <c r="AQ49" s="311"/>
      <c r="AR49" s="311"/>
      <c r="AS49" s="315"/>
    </row>
    <row r="50" spans="1:45" ht="39.75" hidden="1" customHeight="1" x14ac:dyDescent="0.25">
      <c r="A50" s="317"/>
      <c r="B50" s="318"/>
      <c r="C50" s="318"/>
      <c r="D50" s="512"/>
      <c r="E50" s="318"/>
      <c r="F50" s="319"/>
      <c r="G50" s="654"/>
      <c r="H50" s="655"/>
      <c r="I50" s="655"/>
      <c r="J50" s="655"/>
      <c r="K50" s="655"/>
      <c r="L50" s="655"/>
      <c r="M50" s="655"/>
      <c r="N50" s="655"/>
      <c r="O50" s="655"/>
      <c r="P50" s="655"/>
      <c r="Q50" s="655"/>
      <c r="R50" s="655"/>
      <c r="S50" s="655"/>
      <c r="T50" s="655"/>
      <c r="U50" s="655"/>
      <c r="V50" s="655"/>
      <c r="W50" s="655"/>
      <c r="X50" s="655"/>
      <c r="Y50" s="655"/>
      <c r="Z50" s="655"/>
      <c r="AA50" s="656"/>
      <c r="AB50" s="318"/>
      <c r="AC50" s="318"/>
      <c r="AD50" s="318"/>
      <c r="AE50" s="318"/>
      <c r="AF50" s="318"/>
      <c r="AG50" s="318"/>
      <c r="AH50" s="318"/>
      <c r="AI50" s="318"/>
      <c r="AJ50" s="318"/>
      <c r="AK50" s="318"/>
      <c r="AL50" s="318"/>
      <c r="AM50" s="320"/>
      <c r="AN50" s="318"/>
      <c r="AO50" s="318"/>
      <c r="AP50" s="318"/>
      <c r="AQ50" s="318"/>
      <c r="AR50" s="318"/>
      <c r="AS50" s="321"/>
    </row>
    <row r="51" spans="1:45" x14ac:dyDescent="0.25">
      <c r="A51" s="239"/>
      <c r="B51" s="240"/>
      <c r="C51" s="240"/>
      <c r="D51" s="327"/>
      <c r="E51" s="241"/>
      <c r="F51" s="241"/>
      <c r="G51" s="241"/>
      <c r="H51" s="239"/>
      <c r="I51" s="239"/>
      <c r="J51" s="241"/>
      <c r="K51" s="241"/>
      <c r="L51" s="241"/>
      <c r="M51" s="241"/>
      <c r="N51" s="241"/>
      <c r="O51" s="241"/>
      <c r="P51" s="241"/>
      <c r="Q51" s="241"/>
      <c r="R51" s="241"/>
      <c r="S51" s="241"/>
      <c r="T51" s="241"/>
      <c r="U51" s="241"/>
      <c r="V51" s="241"/>
      <c r="W51" s="241"/>
      <c r="X51" s="241"/>
      <c r="Y51" s="241"/>
      <c r="Z51" s="241"/>
      <c r="AA51" s="241"/>
      <c r="AB51" s="241"/>
      <c r="AC51" s="241"/>
      <c r="AD51" s="241"/>
      <c r="AE51" s="241"/>
      <c r="AF51" s="241"/>
      <c r="AG51" s="241"/>
      <c r="AH51" s="241"/>
      <c r="AI51" s="241"/>
      <c r="AJ51" s="241"/>
      <c r="AK51" s="241"/>
      <c r="AL51" s="241"/>
      <c r="AM51" s="241"/>
      <c r="AN51" s="241"/>
      <c r="AO51" s="241"/>
      <c r="AP51" s="241"/>
      <c r="AQ51" s="241"/>
      <c r="AR51" s="241"/>
      <c r="AS51" s="241"/>
    </row>
    <row r="57" spans="1:45" ht="50.45" customHeight="1" x14ac:dyDescent="0.25">
      <c r="B57" s="309"/>
      <c r="C57" s="238"/>
    </row>
  </sheetData>
  <mergeCells count="10">
    <mergeCell ref="G49:H49"/>
    <mergeCell ref="L49:AA49"/>
    <mergeCell ref="G50:AA50"/>
    <mergeCell ref="C6:C8"/>
    <mergeCell ref="J6:AS6"/>
    <mergeCell ref="G46:H46"/>
    <mergeCell ref="G47:H47"/>
    <mergeCell ref="L47:AA47"/>
    <mergeCell ref="G48:H48"/>
    <mergeCell ref="L48:AA48"/>
  </mergeCells>
  <pageMargins left="0.70866141732283472" right="0.70866141732283472" top="0.74803149606299213" bottom="0.74803149606299213" header="0.31496062992125984" footer="0.31496062992125984"/>
  <pageSetup paperSize="9" scale="2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BDD51ED5529F744A9DF52CF641A6E1C" ma:contentTypeVersion="2" ma:contentTypeDescription="Utwórz nowy dokument." ma:contentTypeScope="" ma:versionID="a6e36237f0d758566b8408f2d3c04ad1">
  <xsd:schema xmlns:xsd="http://www.w3.org/2001/XMLSchema" xmlns:xs="http://www.w3.org/2001/XMLSchema" xmlns:p="http://schemas.microsoft.com/office/2006/metadata/properties" xmlns:ns2="74a62f55-c4d3-4c18-9e8a-8205487c8b7a" targetNamespace="http://schemas.microsoft.com/office/2006/metadata/properties" ma:root="true" ma:fieldsID="2172437ae5c1b95dc6915f22a7e46192" ns2:_="">
    <xsd:import namespace="74a62f55-c4d3-4c18-9e8a-8205487c8b7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a62f55-c4d3-4c18-9e8a-8205487c8b7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666A9B6-504A-4735-A5A8-6D9D96B4691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4a62f55-c4d3-4c18-9e8a-8205487c8b7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5013E7B-9BDA-4445-B578-CCB19B4BDBE4}">
  <ds:schemaRefs>
    <ds:schemaRef ds:uri="74a62f55-c4d3-4c18-9e8a-8205487c8b7a"/>
    <ds:schemaRef ds:uri="http://purl.org/dc/elements/1.1/"/>
    <ds:schemaRef ds:uri="http://schemas.microsoft.com/office/infopath/2007/PartnerControls"/>
    <ds:schemaRef ds:uri="http://www.w3.org/XML/1998/namespace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schemas.microsoft.com/office/2006/metadata/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60DCF3C1-D4CC-4F96-894E-6D07DB360D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BRUDNA</vt:lpstr>
      <vt:lpstr>Arkusz3</vt:lpstr>
      <vt:lpstr>FAN</vt:lpstr>
      <vt:lpstr>LS - translatoryka</vt:lpstr>
    </vt:vector>
  </TitlesOfParts>
  <Manager/>
  <Company>home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Piotr</dc:creator>
  <cp:keywords/>
  <dc:description/>
  <cp:lastModifiedBy>a.dabrowska</cp:lastModifiedBy>
  <cp:revision/>
  <cp:lastPrinted>2022-08-17T12:14:05Z</cp:lastPrinted>
  <dcterms:created xsi:type="dcterms:W3CDTF">2016-03-08T20:45:44Z</dcterms:created>
  <dcterms:modified xsi:type="dcterms:W3CDTF">2023-01-12T10:16:54Z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0x0101004BDD51ED5529F744A9DF52CF641A6E1C</vt:lpwstr>
  </property>
</Properties>
</file>